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0" windowWidth="11295" windowHeight="5505" tabRatio="941" firstSheet="6" activeTab="34"/>
  </bookViews>
  <sheets>
    <sheet name="Cover" sheetId="220" r:id="rId1"/>
    <sheet name="Index" sheetId="114" r:id="rId2"/>
    <sheet name="F1" sheetId="5" r:id="rId3"/>
    <sheet name="F1a" sheetId="215" r:id="rId4"/>
    <sheet name="F2" sheetId="6" r:id="rId5"/>
    <sheet name="F2a" sheetId="216" r:id="rId6"/>
    <sheet name="F3" sheetId="184" r:id="rId7"/>
    <sheet name="F4" sheetId="195" r:id="rId8"/>
    <sheet name="F5" sheetId="196" r:id="rId9"/>
    <sheet name="F6" sheetId="198" r:id="rId10"/>
    <sheet name="F7" sheetId="199" r:id="rId11"/>
    <sheet name="F8" sheetId="201" r:id="rId12"/>
    <sheet name="F9" sheetId="203" r:id="rId13"/>
    <sheet name="F10" sheetId="200" r:id="rId14"/>
    <sheet name="F11" sheetId="204" r:id="rId15"/>
    <sheet name="F12" sheetId="205" r:id="rId16"/>
    <sheet name="F13" sheetId="206" r:id="rId17"/>
    <sheet name="F14" sheetId="207" r:id="rId18"/>
    <sheet name="F15" sheetId="208" r:id="rId19"/>
    <sheet name="F16" sheetId="210" r:id="rId20"/>
    <sheet name="F17" sheetId="211" r:id="rId21"/>
    <sheet name="F18" sheetId="187" r:id="rId22"/>
    <sheet name="F19" sheetId="188" r:id="rId23"/>
    <sheet name="F19a" sheetId="214" r:id="rId24"/>
    <sheet name="F20" sheetId="189" r:id="rId25"/>
    <sheet name="F21" sheetId="191" r:id="rId26"/>
    <sheet name="F21a" sheetId="218" r:id="rId27"/>
    <sheet name="F22" sheetId="190" r:id="rId28"/>
    <sheet name="F23" sheetId="212" r:id="rId29"/>
    <sheet name="F24" sheetId="192" r:id="rId30"/>
    <sheet name="F25" sheetId="193" r:id="rId31"/>
    <sheet name="F26" sheetId="194" r:id="rId32"/>
    <sheet name="F27" sheetId="213" r:id="rId33"/>
    <sheet name="F28" sheetId="217" r:id="rId34"/>
    <sheet name="F29" sheetId="219"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Order1" hidden="1">255</definedName>
    <definedName name="_SCH6" localSheetId="16">'[1]04REL'!#REF!</definedName>
    <definedName name="_SCH6" localSheetId="19">'[1]04REL'!#REF!</definedName>
    <definedName name="_SCH6" localSheetId="20">'[1]04REL'!#REF!</definedName>
    <definedName name="_SCH6" localSheetId="21">'[2]03REL'!#REF!</definedName>
    <definedName name="_SCH6" localSheetId="22">'[1]04REL'!#REF!</definedName>
    <definedName name="_SCH6" localSheetId="23">'[1]04REL'!#REF!</definedName>
    <definedName name="_SCH6" localSheetId="3">'[1]04REL'!#REF!</definedName>
    <definedName name="_SCH6" localSheetId="24">'[1]04REL'!#REF!</definedName>
    <definedName name="_SCH6" localSheetId="25">'[1]04REL'!#REF!</definedName>
    <definedName name="_SCH6" localSheetId="26">'[1]04REL'!#REF!</definedName>
    <definedName name="_SCH6" localSheetId="27">'[1]04REL'!#REF!</definedName>
    <definedName name="_SCH6" localSheetId="28">'[1]04REL'!#REF!</definedName>
    <definedName name="_SCH6" localSheetId="29">'[1]04REL'!#REF!</definedName>
    <definedName name="_SCH6" localSheetId="30">'[1]04REL'!#REF!</definedName>
    <definedName name="_SCH6" localSheetId="31">'[1]04REL'!#REF!</definedName>
    <definedName name="_SCH6" localSheetId="32">'[1]04REL'!#REF!</definedName>
    <definedName name="_SCH6" localSheetId="33">'[1]04REL'!#REF!</definedName>
    <definedName name="_SCH6" localSheetId="34">'[1]04REL'!#REF!</definedName>
    <definedName name="_SCH6" localSheetId="5">'[1]04REL'!#REF!</definedName>
    <definedName name="_SCH6" localSheetId="6">'[1]04REL'!#REF!</definedName>
    <definedName name="_SCH6" localSheetId="8">'[1]04REL'!#REF!</definedName>
    <definedName name="_SCH6" localSheetId="9">'[1]04REL'!#REF!</definedName>
    <definedName name="_SCH6" localSheetId="10">'[1]04REL'!#REF!</definedName>
    <definedName name="_SCH6">'[1]04REL'!#REF!</definedName>
    <definedName name="A" localSheetId="3">#REF!</definedName>
    <definedName name="A" localSheetId="26">#REF!</definedName>
    <definedName name="A" localSheetId="33">#REF!</definedName>
    <definedName name="A" localSheetId="34">#REF!</definedName>
    <definedName name="A" localSheetId="5">#REF!</definedName>
    <definedName name="A">#REF!</definedName>
    <definedName name="ADL.63">[3]Addl.40!$A$38:$I$284</definedName>
    <definedName name="D">#N/A</definedName>
    <definedName name="dpc">'[4]dpc cost'!$D$1</definedName>
    <definedName name="E_315MVA_Addl_Page1" localSheetId="3">#REF!</definedName>
    <definedName name="E_315MVA_Addl_Page1" localSheetId="26">#REF!</definedName>
    <definedName name="E_315MVA_Addl_Page1" localSheetId="33">#REF!</definedName>
    <definedName name="E_315MVA_Addl_Page1" localSheetId="34">#REF!</definedName>
    <definedName name="E_315MVA_Addl_Page1" localSheetId="5">#REF!</definedName>
    <definedName name="E_315MVA_Addl_Page1">#REF!</definedName>
    <definedName name="E_315MVA_Addl_Page2" localSheetId="3">#REF!</definedName>
    <definedName name="E_315MVA_Addl_Page2" localSheetId="26">#REF!</definedName>
    <definedName name="E_315MVA_Addl_Page2" localSheetId="33">#REF!</definedName>
    <definedName name="E_315MVA_Addl_Page2" localSheetId="34">#REF!</definedName>
    <definedName name="E_315MVA_Addl_Page2" localSheetId="5">#REF!</definedName>
    <definedName name="E_315MVA_Addl_Page2">#REF!</definedName>
    <definedName name="Fuel_Exp_CY" localSheetId="3">#REF!</definedName>
    <definedName name="Fuel_Exp_CY" localSheetId="26">#REF!</definedName>
    <definedName name="Fuel_Exp_CY" localSheetId="33">#REF!</definedName>
    <definedName name="Fuel_Exp_CY" localSheetId="34">#REF!</definedName>
    <definedName name="Fuel_Exp_CY" localSheetId="5">#REF!</definedName>
    <definedName name="Fuel_Exp_CY">#REF!</definedName>
    <definedName name="Fuel_Exp_EY" localSheetId="3">#REF!</definedName>
    <definedName name="Fuel_Exp_EY" localSheetId="26">#REF!</definedName>
    <definedName name="Fuel_Exp_EY" localSheetId="33">#REF!</definedName>
    <definedName name="Fuel_Exp_EY" localSheetId="34">#REF!</definedName>
    <definedName name="Fuel_Exp_EY" localSheetId="5">#REF!</definedName>
    <definedName name="Fuel_Exp_EY">#REF!</definedName>
    <definedName name="Fuel_Exp_PY" localSheetId="3">#REF!</definedName>
    <definedName name="Fuel_Exp_PY" localSheetId="26">#REF!</definedName>
    <definedName name="Fuel_Exp_PY" localSheetId="33">#REF!</definedName>
    <definedName name="Fuel_Exp_PY" localSheetId="34">#REF!</definedName>
    <definedName name="Fuel_Exp_PY" localSheetId="5">#REF!</definedName>
    <definedName name="Fuel_Exp_PY">#REF!</definedName>
    <definedName name="Intt_Charge_cY" localSheetId="21">#REF!,#REF!</definedName>
    <definedName name="Intt_Charge_cY" localSheetId="22">#REF!,#REF!</definedName>
    <definedName name="Intt_Charge_cY" localSheetId="23">#REF!,#REF!</definedName>
    <definedName name="Intt_Charge_cY" localSheetId="3">#REF!,#REF!</definedName>
    <definedName name="Intt_Charge_cY" localSheetId="24">'[5]A 3.7'!$H$35,'[5]A 3.7'!$H$44</definedName>
    <definedName name="Intt_Charge_cY" localSheetId="25">#REF!,#REF!</definedName>
    <definedName name="Intt_Charge_cY" localSheetId="26">#REF!,#REF!</definedName>
    <definedName name="Intt_Charge_cY" localSheetId="27">#REF!,#REF!</definedName>
    <definedName name="Intt_Charge_cY" localSheetId="28">#REF!,#REF!</definedName>
    <definedName name="Intt_Charge_cY" localSheetId="29">#REF!,#REF!</definedName>
    <definedName name="Intt_Charge_cY" localSheetId="30">#REF!,#REF!</definedName>
    <definedName name="Intt_Charge_cY" localSheetId="31">#REF!,#REF!</definedName>
    <definedName name="Intt_Charge_cY" localSheetId="32">#REF!,#REF!</definedName>
    <definedName name="Intt_Charge_cY" localSheetId="33">#REF!,#REF!</definedName>
    <definedName name="Intt_Charge_cY" localSheetId="34">#REF!,#REF!</definedName>
    <definedName name="Intt_Charge_cY" localSheetId="5">#REF!,#REF!</definedName>
    <definedName name="Intt_Charge_cY">#REF!,#REF!</definedName>
    <definedName name="Intt_Charge_cy_1" localSheetId="21">'[6]A 3.7'!$H$35,'[6]A 3.7'!$H$44</definedName>
    <definedName name="Intt_Charge_cy_1" localSheetId="22">'[6]A 3.7'!$H$35,'[6]A 3.7'!$H$44</definedName>
    <definedName name="Intt_Charge_cy_1" localSheetId="23">'[6]A 3.7'!$H$35,'[6]A 3.7'!$H$44</definedName>
    <definedName name="Intt_Charge_cy_1" localSheetId="3">'[7]A 3.7'!$H$35,'[7]A 3.7'!$H$44</definedName>
    <definedName name="Intt_Charge_cy_1" localSheetId="24">'[8]A 3.7'!$H$35,'[8]A 3.7'!$H$44</definedName>
    <definedName name="Intt_Charge_cy_1" localSheetId="25">'[6]A 3.7'!$H$35,'[6]A 3.7'!$H$44</definedName>
    <definedName name="Intt_Charge_cy_1" localSheetId="26">'[7]A 3.7'!$H$35,'[7]A 3.7'!$H$44</definedName>
    <definedName name="Intt_Charge_cy_1" localSheetId="27">'[6]A 3.7'!$H$35,'[6]A 3.7'!$H$44</definedName>
    <definedName name="Intt_Charge_cy_1" localSheetId="28">'[6]A 3.7'!$H$35,'[6]A 3.7'!$H$44</definedName>
    <definedName name="Intt_Charge_cy_1" localSheetId="29">'[6]A 3.7'!$H$35,'[6]A 3.7'!$H$44</definedName>
    <definedName name="Intt_Charge_cy_1" localSheetId="30">'[6]A 3.7'!$H$35,'[6]A 3.7'!$H$44</definedName>
    <definedName name="Intt_Charge_cy_1" localSheetId="31">'[6]A 3.7'!$H$35,'[6]A 3.7'!$H$44</definedName>
    <definedName name="Intt_Charge_cy_1" localSheetId="32">'[6]A 3.7'!$H$35,'[6]A 3.7'!$H$44</definedName>
    <definedName name="Intt_Charge_cy_1" localSheetId="33">'[7]A 3.7'!$H$35,'[7]A 3.7'!$H$44</definedName>
    <definedName name="Intt_Charge_cy_1" localSheetId="34">'[7]A 3.7'!$H$35,'[7]A 3.7'!$H$44</definedName>
    <definedName name="Intt_Charge_cy_1" localSheetId="5">'[7]A 3.7'!$H$35,'[7]A 3.7'!$H$44</definedName>
    <definedName name="Intt_Charge_cy_1">'[9]A 3.7'!$H$35,'[9]A 3.7'!$H$44</definedName>
    <definedName name="Intt_Charge_eY" localSheetId="21">#REF!,#REF!</definedName>
    <definedName name="Intt_Charge_eY" localSheetId="22">#REF!,#REF!</definedName>
    <definedName name="Intt_Charge_eY" localSheetId="23">#REF!,#REF!</definedName>
    <definedName name="Intt_Charge_eY" localSheetId="3">#REF!,#REF!</definedName>
    <definedName name="Intt_Charge_eY" localSheetId="24">'[5]A 3.7'!$I$35,'[5]A 3.7'!$I$44</definedName>
    <definedName name="Intt_Charge_eY" localSheetId="25">#REF!,#REF!</definedName>
    <definedName name="Intt_Charge_eY" localSheetId="26">#REF!,#REF!</definedName>
    <definedName name="Intt_Charge_eY" localSheetId="27">#REF!,#REF!</definedName>
    <definedName name="Intt_Charge_eY" localSheetId="28">#REF!,#REF!</definedName>
    <definedName name="Intt_Charge_eY" localSheetId="29">#REF!,#REF!</definedName>
    <definedName name="Intt_Charge_eY" localSheetId="30">#REF!,#REF!</definedName>
    <definedName name="Intt_Charge_eY" localSheetId="31">#REF!,#REF!</definedName>
    <definedName name="Intt_Charge_eY" localSheetId="32">#REF!,#REF!</definedName>
    <definedName name="Intt_Charge_eY" localSheetId="33">#REF!,#REF!</definedName>
    <definedName name="Intt_Charge_eY" localSheetId="34">#REF!,#REF!</definedName>
    <definedName name="Intt_Charge_eY" localSheetId="5">#REF!,#REF!</definedName>
    <definedName name="Intt_Charge_eY">#REF!,#REF!</definedName>
    <definedName name="Intt_Charge_ey_1" localSheetId="21">'[6]A 3.7'!$I$35,'[6]A 3.7'!$I$44</definedName>
    <definedName name="Intt_Charge_ey_1" localSheetId="22">'[6]A 3.7'!$I$35,'[6]A 3.7'!$I$44</definedName>
    <definedName name="Intt_Charge_ey_1" localSheetId="23">'[6]A 3.7'!$I$35,'[6]A 3.7'!$I$44</definedName>
    <definedName name="Intt_Charge_ey_1" localSheetId="3">'[7]A 3.7'!$I$35,'[7]A 3.7'!$I$44</definedName>
    <definedName name="Intt_Charge_ey_1" localSheetId="24">'[8]A 3.7'!$I$35,'[8]A 3.7'!$I$44</definedName>
    <definedName name="Intt_Charge_ey_1" localSheetId="25">'[6]A 3.7'!$I$35,'[6]A 3.7'!$I$44</definedName>
    <definedName name="Intt_Charge_ey_1" localSheetId="26">'[7]A 3.7'!$I$35,'[7]A 3.7'!$I$44</definedName>
    <definedName name="Intt_Charge_ey_1" localSheetId="27">'[6]A 3.7'!$I$35,'[6]A 3.7'!$I$44</definedName>
    <definedName name="Intt_Charge_ey_1" localSheetId="28">'[6]A 3.7'!$I$35,'[6]A 3.7'!$I$44</definedName>
    <definedName name="Intt_Charge_ey_1" localSheetId="29">'[6]A 3.7'!$I$35,'[6]A 3.7'!$I$44</definedName>
    <definedName name="Intt_Charge_ey_1" localSheetId="30">'[6]A 3.7'!$I$35,'[6]A 3.7'!$I$44</definedName>
    <definedName name="Intt_Charge_ey_1" localSheetId="31">'[6]A 3.7'!$I$35,'[6]A 3.7'!$I$44</definedName>
    <definedName name="Intt_Charge_ey_1" localSheetId="32">'[6]A 3.7'!$I$35,'[6]A 3.7'!$I$44</definedName>
    <definedName name="Intt_Charge_ey_1" localSheetId="33">'[7]A 3.7'!$I$35,'[7]A 3.7'!$I$44</definedName>
    <definedName name="Intt_Charge_ey_1" localSheetId="34">'[7]A 3.7'!$I$35,'[7]A 3.7'!$I$44</definedName>
    <definedName name="Intt_Charge_ey_1" localSheetId="5">'[7]A 3.7'!$I$35,'[7]A 3.7'!$I$44</definedName>
    <definedName name="Intt_Charge_ey_1">'[9]A 3.7'!$I$35,'[9]A 3.7'!$I$44</definedName>
    <definedName name="Intt_Charge_PY" localSheetId="21">#REF!,#REF!</definedName>
    <definedName name="Intt_Charge_PY" localSheetId="22">#REF!,#REF!</definedName>
    <definedName name="Intt_Charge_PY" localSheetId="23">#REF!,#REF!</definedName>
    <definedName name="Intt_Charge_PY" localSheetId="3">#REF!,#REF!</definedName>
    <definedName name="Intt_Charge_PY" localSheetId="24">'[5]A 3.7'!$G$35,'[5]A 3.7'!$G$44</definedName>
    <definedName name="Intt_Charge_PY" localSheetId="25">#REF!,#REF!</definedName>
    <definedName name="Intt_Charge_PY" localSheetId="26">#REF!,#REF!</definedName>
    <definedName name="Intt_Charge_PY" localSheetId="27">#REF!,#REF!</definedName>
    <definedName name="Intt_Charge_PY" localSheetId="28">#REF!,#REF!</definedName>
    <definedName name="Intt_Charge_PY" localSheetId="29">#REF!,#REF!</definedName>
    <definedName name="Intt_Charge_PY" localSheetId="30">#REF!,#REF!</definedName>
    <definedName name="Intt_Charge_PY" localSheetId="31">#REF!,#REF!</definedName>
    <definedName name="Intt_Charge_PY" localSheetId="32">#REF!,#REF!</definedName>
    <definedName name="Intt_Charge_PY" localSheetId="33">#REF!,#REF!</definedName>
    <definedName name="Intt_Charge_PY" localSheetId="34">#REF!,#REF!</definedName>
    <definedName name="Intt_Charge_PY" localSheetId="5">#REF!,#REF!</definedName>
    <definedName name="Intt_Charge_PY">#REF!,#REF!</definedName>
    <definedName name="Intt_Charge_py_1" localSheetId="21">'[6]A 3.7'!$G$35,'[6]A 3.7'!$G$44</definedName>
    <definedName name="Intt_Charge_py_1" localSheetId="22">'[6]A 3.7'!$G$35,'[6]A 3.7'!$G$44</definedName>
    <definedName name="Intt_Charge_py_1" localSheetId="23">'[6]A 3.7'!$G$35,'[6]A 3.7'!$G$44</definedName>
    <definedName name="Intt_Charge_py_1" localSheetId="3">'[7]A 3.7'!$G$35,'[7]A 3.7'!$G$44</definedName>
    <definedName name="Intt_Charge_py_1" localSheetId="24">'[8]A 3.7'!$G$35,'[8]A 3.7'!$G$44</definedName>
    <definedName name="Intt_Charge_py_1" localSheetId="25">'[6]A 3.7'!$G$35,'[6]A 3.7'!$G$44</definedName>
    <definedName name="Intt_Charge_py_1" localSheetId="26">'[7]A 3.7'!$G$35,'[7]A 3.7'!$G$44</definedName>
    <definedName name="Intt_Charge_py_1" localSheetId="27">'[6]A 3.7'!$G$35,'[6]A 3.7'!$G$44</definedName>
    <definedName name="Intt_Charge_py_1" localSheetId="28">'[6]A 3.7'!$G$35,'[6]A 3.7'!$G$44</definedName>
    <definedName name="Intt_Charge_py_1" localSheetId="29">'[6]A 3.7'!$G$35,'[6]A 3.7'!$G$44</definedName>
    <definedName name="Intt_Charge_py_1" localSheetId="30">'[6]A 3.7'!$G$35,'[6]A 3.7'!$G$44</definedName>
    <definedName name="Intt_Charge_py_1" localSheetId="31">'[6]A 3.7'!$G$35,'[6]A 3.7'!$G$44</definedName>
    <definedName name="Intt_Charge_py_1" localSheetId="32">'[6]A 3.7'!$G$35,'[6]A 3.7'!$G$44</definedName>
    <definedName name="Intt_Charge_py_1" localSheetId="33">'[7]A 3.7'!$G$35,'[7]A 3.7'!$G$44</definedName>
    <definedName name="Intt_Charge_py_1" localSheetId="34">'[7]A 3.7'!$G$35,'[7]A 3.7'!$G$44</definedName>
    <definedName name="Intt_Charge_py_1" localSheetId="5">'[7]A 3.7'!$G$35,'[7]A 3.7'!$G$44</definedName>
    <definedName name="Intt_Charge_py_1">'[9]A 3.7'!$G$35,'[9]A 3.7'!$G$44</definedName>
    <definedName name="K2000_">#N/A</definedName>
    <definedName name="Pop_Ratio" localSheetId="21">#REF!</definedName>
    <definedName name="Pop_Ratio" localSheetId="22">#REF!</definedName>
    <definedName name="Pop_Ratio" localSheetId="23">#REF!</definedName>
    <definedName name="Pop_Ratio" localSheetId="3">#REF!</definedName>
    <definedName name="Pop_Ratio" localSheetId="24">[5]Hidden!$B$3</definedName>
    <definedName name="Pop_Ratio" localSheetId="25">#REF!</definedName>
    <definedName name="Pop_Ratio" localSheetId="26">#REF!</definedName>
    <definedName name="Pop_Ratio" localSheetId="27">#REF!</definedName>
    <definedName name="Pop_Ratio" localSheetId="28">#REF!</definedName>
    <definedName name="Pop_Ratio" localSheetId="29">#REF!</definedName>
    <definedName name="Pop_Ratio" localSheetId="30">#REF!</definedName>
    <definedName name="Pop_Ratio" localSheetId="31">#REF!</definedName>
    <definedName name="Pop_Ratio" localSheetId="32">#REF!</definedName>
    <definedName name="Pop_Ratio" localSheetId="33">#REF!</definedName>
    <definedName name="Pop_Ratio" localSheetId="34">#REF!</definedName>
    <definedName name="Pop_Ratio" localSheetId="5">#REF!</definedName>
    <definedName name="Pop_Ratio">#REF!</definedName>
    <definedName name="_xlnm.Print_Area" localSheetId="2">'F1'!$A$1:$K$32</definedName>
    <definedName name="_xlnm.Print_Area" localSheetId="13">'F10'!$A$1:$K$61</definedName>
    <definedName name="_xlnm.Print_Area" localSheetId="15">'F12'!$A$1:$G$52</definedName>
    <definedName name="_xlnm.Print_Area" localSheetId="16">'F13'!$A$1:$G$58</definedName>
    <definedName name="_xlnm.Print_Area" localSheetId="17">'F14'!$A$1:$G$31</definedName>
    <definedName name="_xlnm.Print_Area" localSheetId="19">'F16'!$A$1:$E$27</definedName>
    <definedName name="_xlnm.Print_Area" localSheetId="20">'F17'!$A$1:$E$29</definedName>
    <definedName name="_xlnm.Print_Area" localSheetId="21">'F18'!$A$1:$H$27</definedName>
    <definedName name="_xlnm.Print_Area" localSheetId="22">'F19'!$A$1:$J$39</definedName>
    <definedName name="_xlnm.Print_Area" localSheetId="23">F19a!$A$1:$R$35</definedName>
    <definedName name="_xlnm.Print_Area" localSheetId="3">F1a!$A$2:$J$63</definedName>
    <definedName name="_xlnm.Print_Area" localSheetId="4">'F2'!$A$1:$H$32</definedName>
    <definedName name="_xlnm.Print_Area" localSheetId="24">'F20'!$A$1:$J$46</definedName>
    <definedName name="_xlnm.Print_Area" localSheetId="25">'F21'!$A$1:$AQ$40</definedName>
    <definedName name="_xlnm.Print_Area" localSheetId="26">F21a!$A$2:$U$14</definedName>
    <definedName name="_xlnm.Print_Area" localSheetId="28">'F23'!$A$1:$K$20</definedName>
    <definedName name="_xlnm.Print_Area" localSheetId="29">'F24'!$A$1:$L$25</definedName>
    <definedName name="_xlnm.Print_Area" localSheetId="30">'F25'!$A$1:$K$19</definedName>
    <definedName name="_xlnm.Print_Area" localSheetId="32">'F27'!$A$1:$K$25</definedName>
    <definedName name="_xlnm.Print_Area" localSheetId="34">'F29'!$A$1:$J$16</definedName>
    <definedName name="_xlnm.Print_Area" localSheetId="5">F2a!$A$5:$G$20</definedName>
    <definedName name="_xlnm.Print_Area" localSheetId="6">'F3'!$A$1:$K$23</definedName>
    <definedName name="_xlnm.Print_Area" localSheetId="7">'F4'!$A$1:$F$21</definedName>
    <definedName name="_xlnm.Print_Area" localSheetId="8">'F5'!$A$1:$N$48</definedName>
    <definedName name="_xlnm.Print_Area" localSheetId="9">'F6'!$A$1:$N$33</definedName>
    <definedName name="_xlnm.Print_Area" localSheetId="10">'F7'!$A$1:$D$45</definedName>
    <definedName name="_xlnm.Print_Area" localSheetId="11">'F8'!$A$1:$G$92</definedName>
    <definedName name="_xlnm.Print_Area" localSheetId="12">'F9'!$A$1:$I$29</definedName>
    <definedName name="_xlnm.Print_Area" localSheetId="1">Index!$A$1:$D$47</definedName>
    <definedName name="_xlnm.Print_Titles" localSheetId="22">'F19'!$1:$7</definedName>
    <definedName name="_xlnm.Print_Titles" localSheetId="23">F19a!$1:$7</definedName>
    <definedName name="_xlnm.Print_Titles" localSheetId="4">'F2'!$5:$8</definedName>
    <definedName name="_xlnm.Print_Titles" localSheetId="24">'F20'!$1:$7</definedName>
    <definedName name="_xlnm.Print_Titles" localSheetId="25">'F21'!$1:$7</definedName>
    <definedName name="_xlnm.Print_Titles" localSheetId="27">'F22'!$1:$7</definedName>
    <definedName name="_xlnm.Print_Titles" localSheetId="28">'F23'!$1:$7</definedName>
    <definedName name="_xlnm.Print_Titles" localSheetId="29">'F24'!$1:$7</definedName>
    <definedName name="_xlnm.Print_Titles" localSheetId="30">'F25'!$1:$7</definedName>
    <definedName name="_xlnm.Print_Titles" localSheetId="32">'F27'!$1:$7</definedName>
    <definedName name="_xlnm.Print_Titles" localSheetId="6">'F3'!$4:$7</definedName>
    <definedName name="q" localSheetId="3">'[10]A 3.7'!$I$35,'[10]A 3.7'!$I$44</definedName>
    <definedName name="q" localSheetId="26">'[10]A 3.7'!$I$35,'[10]A 3.7'!$I$44</definedName>
    <definedName name="q" localSheetId="33">'[10]A 3.7'!$I$35,'[10]A 3.7'!$I$44</definedName>
    <definedName name="q" localSheetId="34">'[10]A 3.7'!$I$35,'[10]A 3.7'!$I$44</definedName>
    <definedName name="q" localSheetId="5">'[10]A 3.7'!$I$35,'[10]A 3.7'!$I$44</definedName>
    <definedName name="q">'[11]A 3.7'!$I$35,'[11]A 3.7'!$I$44</definedName>
    <definedName name="shft1">[4]SUMMERY!$P$1</definedName>
    <definedName name="shftI" localSheetId="21">[12]SUMMERY!$P$1</definedName>
    <definedName name="shftI" localSheetId="22">[12]SUMMERY!$P$1</definedName>
    <definedName name="shftI" localSheetId="23">[12]SUMMERY!$P$1</definedName>
    <definedName name="shftI" localSheetId="3">[13]SUMMERY!$P$1</definedName>
    <definedName name="shftI" localSheetId="24">[12]SUMMERY!$P$1</definedName>
    <definedName name="shftI" localSheetId="25">[12]SUMMERY!$P$1</definedName>
    <definedName name="shftI" localSheetId="26">[13]SUMMERY!$P$1</definedName>
    <definedName name="shftI" localSheetId="27">[12]SUMMERY!$P$1</definedName>
    <definedName name="shftI" localSheetId="28">[12]SUMMERY!$P$1</definedName>
    <definedName name="shftI" localSheetId="29">[12]SUMMERY!$P$1</definedName>
    <definedName name="shftI" localSheetId="30">[12]SUMMERY!$P$1</definedName>
    <definedName name="shftI" localSheetId="31">[12]SUMMERY!$P$1</definedName>
    <definedName name="shftI" localSheetId="32">[12]SUMMERY!$P$1</definedName>
    <definedName name="shftI" localSheetId="33">[13]SUMMERY!$P$1</definedName>
    <definedName name="shftI" localSheetId="34">[13]SUMMERY!$P$1</definedName>
    <definedName name="shftI" localSheetId="5">[13]SUMMERY!$P$1</definedName>
    <definedName name="shftI">[14]SUMMERY!$P$1</definedName>
    <definedName name="X1_" localSheetId="3">#REF!</definedName>
    <definedName name="X1_" localSheetId="26">#REF!</definedName>
    <definedName name="X1_" localSheetId="33">#REF!</definedName>
    <definedName name="X1_" localSheetId="34">#REF!</definedName>
    <definedName name="X1_" localSheetId="5">#REF!</definedName>
    <definedName name="X1_">#REF!</definedName>
  </definedNames>
  <calcPr calcId="114210" fullCalcOnLoad="1"/>
</workbook>
</file>

<file path=xl/calcChain.xml><?xml version="1.0" encoding="utf-8"?>
<calcChain xmlns="http://schemas.openxmlformats.org/spreadsheetml/2006/main">
  <c r="E17" i="215"/>
  <c r="F17"/>
  <c r="G17"/>
  <c r="H17"/>
  <c r="I17"/>
  <c r="J17"/>
  <c r="E28"/>
  <c r="F28"/>
  <c r="G28"/>
  <c r="H28"/>
  <c r="I28"/>
  <c r="J28"/>
  <c r="E39"/>
  <c r="F39"/>
  <c r="G39"/>
  <c r="H39"/>
  <c r="I39"/>
  <c r="J39"/>
  <c r="E51"/>
  <c r="F51"/>
  <c r="G51"/>
  <c r="H51"/>
  <c r="I51"/>
  <c r="J51"/>
  <c r="E62"/>
  <c r="F62"/>
  <c r="G62"/>
  <c r="H62"/>
  <c r="I62"/>
  <c r="J62"/>
  <c r="A4"/>
  <c r="C17"/>
  <c r="D17"/>
  <c r="C28"/>
  <c r="D28"/>
  <c r="C39"/>
  <c r="D39"/>
  <c r="C51"/>
  <c r="D51"/>
  <c r="C62"/>
  <c r="D62"/>
  <c r="A10" i="114"/>
  <c r="A11"/>
  <c r="A12"/>
  <c r="A13"/>
  <c r="A14"/>
  <c r="A15"/>
  <c r="A16"/>
  <c r="A17"/>
  <c r="A18"/>
  <c r="A19"/>
  <c r="A20"/>
  <c r="A21"/>
  <c r="A22"/>
  <c r="A23"/>
  <c r="A24"/>
  <c r="A25"/>
  <c r="A26"/>
  <c r="A27"/>
  <c r="A28"/>
  <c r="A29"/>
  <c r="A30"/>
  <c r="A31"/>
  <c r="A32"/>
  <c r="A33"/>
  <c r="A34"/>
  <c r="A35"/>
  <c r="A36"/>
  <c r="A37"/>
  <c r="A38"/>
  <c r="A39"/>
  <c r="A40"/>
  <c r="A41"/>
  <c r="A4" i="219"/>
  <c r="A3"/>
  <c r="A2"/>
  <c r="T14" i="218"/>
  <c r="R14"/>
  <c r="P14"/>
  <c r="N14"/>
  <c r="L14"/>
  <c r="J14"/>
  <c r="I14"/>
  <c r="K13"/>
  <c r="M13"/>
  <c r="O13"/>
  <c r="Q13"/>
  <c r="S13"/>
  <c r="U13"/>
  <c r="K12"/>
  <c r="M12"/>
  <c r="A4" i="217"/>
  <c r="A3"/>
  <c r="A2"/>
  <c r="J13"/>
  <c r="I13"/>
  <c r="H13"/>
  <c r="G13"/>
  <c r="F13"/>
  <c r="E13"/>
  <c r="J12"/>
  <c r="I12"/>
  <c r="H12"/>
  <c r="G12"/>
  <c r="F12"/>
  <c r="E12"/>
  <c r="J11"/>
  <c r="J15"/>
  <c r="I11"/>
  <c r="I15"/>
  <c r="H11"/>
  <c r="H15"/>
  <c r="G11"/>
  <c r="G15"/>
  <c r="F11"/>
  <c r="F15"/>
  <c r="E11"/>
  <c r="E15"/>
  <c r="A4" i="216"/>
  <c r="A3"/>
  <c r="A2"/>
  <c r="A3" i="215"/>
  <c r="A2"/>
  <c r="K10" i="192"/>
  <c r="J10"/>
  <c r="I10"/>
  <c r="H10"/>
  <c r="A6" i="214"/>
  <c r="A4"/>
  <c r="A3"/>
  <c r="A2"/>
  <c r="A6" i="213"/>
  <c r="A11"/>
  <c r="A12"/>
  <c r="A13"/>
  <c r="A14"/>
  <c r="A15"/>
  <c r="A16"/>
  <c r="A17"/>
  <c r="A18"/>
  <c r="A19"/>
  <c r="A4"/>
  <c r="A3"/>
  <c r="A2"/>
  <c r="A11" i="194"/>
  <c r="A12"/>
  <c r="A13"/>
  <c r="A14"/>
  <c r="A15"/>
  <c r="A16"/>
  <c r="A17"/>
  <c r="A18"/>
  <c r="A19"/>
  <c r="A4"/>
  <c r="K13" i="193"/>
  <c r="K15"/>
  <c r="J13"/>
  <c r="J15"/>
  <c r="I13"/>
  <c r="I15"/>
  <c r="H13"/>
  <c r="H15"/>
  <c r="G13"/>
  <c r="G15"/>
  <c r="F13"/>
  <c r="F15"/>
  <c r="A4"/>
  <c r="G17" i="192"/>
  <c r="H17"/>
  <c r="I17"/>
  <c r="J17"/>
  <c r="K17"/>
  <c r="F17"/>
  <c r="A11" i="212"/>
  <c r="A12"/>
  <c r="A13"/>
  <c r="A14"/>
  <c r="K6"/>
  <c r="C17" i="192"/>
  <c r="A6" i="212"/>
  <c r="A4"/>
  <c r="A3"/>
  <c r="A2"/>
  <c r="G10" i="192"/>
  <c r="F10"/>
  <c r="A4"/>
  <c r="A4" i="189"/>
  <c r="A4" i="188"/>
  <c r="A4" i="187"/>
  <c r="A4" i="211"/>
  <c r="A4" i="210"/>
  <c r="A4" i="208"/>
  <c r="A4" i="207"/>
  <c r="A4" i="206"/>
  <c r="A4" i="205"/>
  <c r="A4" i="204"/>
  <c r="A4" i="200"/>
  <c r="A4" i="203"/>
  <c r="F83" i="201"/>
  <c r="E83"/>
  <c r="D83"/>
  <c r="C83"/>
  <c r="F74"/>
  <c r="E74"/>
  <c r="D74"/>
  <c r="C74"/>
  <c r="F69"/>
  <c r="E69"/>
  <c r="D69"/>
  <c r="C69"/>
  <c r="F62"/>
  <c r="E62"/>
  <c r="D62"/>
  <c r="C62"/>
  <c r="F56"/>
  <c r="E56"/>
  <c r="D56"/>
  <c r="C56"/>
  <c r="F43"/>
  <c r="E43"/>
  <c r="D43"/>
  <c r="C43"/>
  <c r="F36"/>
  <c r="E36"/>
  <c r="D36"/>
  <c r="C36"/>
  <c r="F28"/>
  <c r="E28"/>
  <c r="D28"/>
  <c r="C28"/>
  <c r="F24"/>
  <c r="E24"/>
  <c r="D24"/>
  <c r="C24"/>
  <c r="D14"/>
  <c r="E14"/>
  <c r="F14"/>
  <c r="C14"/>
  <c r="A4"/>
  <c r="A4" i="199"/>
  <c r="A4" i="198"/>
  <c r="A4" i="196"/>
  <c r="A4" i="195"/>
  <c r="A4" i="6"/>
  <c r="A4" i="184"/>
  <c r="A4" i="5"/>
  <c r="K6" i="194"/>
  <c r="C24" i="5"/>
  <c r="A6" i="194"/>
  <c r="E6" i="211"/>
  <c r="A6"/>
  <c r="A3"/>
  <c r="A2"/>
  <c r="E6" i="210"/>
  <c r="A6"/>
  <c r="A3"/>
  <c r="A2"/>
  <c r="K6" i="208"/>
  <c r="A6"/>
  <c r="A3"/>
  <c r="A2"/>
  <c r="G6" i="207"/>
  <c r="A6"/>
  <c r="A3"/>
  <c r="A2"/>
  <c r="G6" i="206"/>
  <c r="A6"/>
  <c r="A3"/>
  <c r="A2"/>
  <c r="G6" i="205"/>
  <c r="A6"/>
  <c r="A3"/>
  <c r="A2"/>
  <c r="G23" i="204"/>
  <c r="E23"/>
  <c r="C23"/>
  <c r="E18"/>
  <c r="G18"/>
  <c r="C18"/>
  <c r="G6"/>
  <c r="A6"/>
  <c r="A3"/>
  <c r="A2"/>
  <c r="D54" i="200"/>
  <c r="E54"/>
  <c r="F54"/>
  <c r="G54"/>
  <c r="H54"/>
  <c r="I54"/>
  <c r="J54"/>
  <c r="K54"/>
  <c r="C54"/>
  <c r="D43"/>
  <c r="E43"/>
  <c r="F43"/>
  <c r="G43"/>
  <c r="H43"/>
  <c r="I43"/>
  <c r="J43"/>
  <c r="K43"/>
  <c r="D44"/>
  <c r="E44"/>
  <c r="F44"/>
  <c r="G44"/>
  <c r="H44"/>
  <c r="I44"/>
  <c r="J44"/>
  <c r="K44"/>
  <c r="D45"/>
  <c r="E45"/>
  <c r="F45"/>
  <c r="G45"/>
  <c r="H45"/>
  <c r="I45"/>
  <c r="J45"/>
  <c r="K45"/>
  <c r="C45"/>
  <c r="C44"/>
  <c r="C43"/>
  <c r="D25"/>
  <c r="E25"/>
  <c r="F25"/>
  <c r="G25"/>
  <c r="H25"/>
  <c r="I25"/>
  <c r="J25"/>
  <c r="K25"/>
  <c r="D26"/>
  <c r="E26"/>
  <c r="F26"/>
  <c r="G26"/>
  <c r="H26"/>
  <c r="I26"/>
  <c r="J26"/>
  <c r="K26"/>
  <c r="D27"/>
  <c r="E27"/>
  <c r="F27"/>
  <c r="G27"/>
  <c r="H27"/>
  <c r="I27"/>
  <c r="J27"/>
  <c r="K27"/>
  <c r="C27"/>
  <c r="C26"/>
  <c r="C25"/>
  <c r="K6"/>
  <c r="A6"/>
  <c r="A3"/>
  <c r="A2"/>
  <c r="A3" i="203"/>
  <c r="A2"/>
  <c r="A6"/>
  <c r="A6" i="201"/>
  <c r="A3"/>
  <c r="A2"/>
  <c r="D6" i="199"/>
  <c r="A6"/>
  <c r="A3"/>
  <c r="A2"/>
  <c r="N6" i="198"/>
  <c r="A6"/>
  <c r="A3"/>
  <c r="A2"/>
  <c r="N6" i="196"/>
  <c r="A6"/>
  <c r="A3"/>
  <c r="A2"/>
  <c r="F6" i="195"/>
  <c r="A6"/>
  <c r="A10"/>
  <c r="A11"/>
  <c r="A12"/>
  <c r="A13"/>
  <c r="A14"/>
  <c r="A15"/>
  <c r="A3"/>
  <c r="A2"/>
  <c r="A3" i="194"/>
  <c r="A2"/>
  <c r="K6" i="193"/>
  <c r="C22" i="5"/>
  <c r="A6" i="193"/>
  <c r="A3"/>
  <c r="A2"/>
  <c r="C19" i="5"/>
  <c r="A12" i="184"/>
  <c r="A13"/>
  <c r="A14"/>
  <c r="A15"/>
  <c r="A16"/>
  <c r="C21" i="5"/>
  <c r="A3" i="192"/>
  <c r="A2"/>
  <c r="C20" i="5"/>
  <c r="A6" i="190"/>
  <c r="A12" i="191"/>
  <c r="A15"/>
  <c r="A16"/>
  <c r="A17"/>
  <c r="A18"/>
  <c r="A19"/>
  <c r="A20"/>
  <c r="A21"/>
  <c r="A22"/>
  <c r="A6" i="189"/>
  <c r="J6"/>
  <c r="C18" i="5"/>
  <c r="A11" i="189"/>
  <c r="A12"/>
  <c r="A13"/>
  <c r="A14"/>
  <c r="A15"/>
  <c r="A16"/>
  <c r="A17"/>
  <c r="A18"/>
  <c r="A19"/>
  <c r="A20"/>
  <c r="A21"/>
  <c r="A22"/>
  <c r="A23"/>
  <c r="A24"/>
  <c r="A25"/>
  <c r="A26"/>
  <c r="A27"/>
  <c r="A28"/>
  <c r="A29"/>
  <c r="A30"/>
  <c r="A31"/>
  <c r="A32"/>
  <c r="A33"/>
  <c r="A34"/>
  <c r="A35"/>
  <c r="A36"/>
  <c r="A37"/>
  <c r="A38"/>
  <c r="A39"/>
  <c r="A40"/>
  <c r="A3"/>
  <c r="A2"/>
  <c r="A11" i="188"/>
  <c r="A12"/>
  <c r="A13"/>
  <c r="A14"/>
  <c r="A15"/>
  <c r="A16"/>
  <c r="A17"/>
  <c r="A18"/>
  <c r="A19"/>
  <c r="A20"/>
  <c r="A21"/>
  <c r="A22"/>
  <c r="A23"/>
  <c r="A24"/>
  <c r="A25"/>
  <c r="A26"/>
  <c r="A27"/>
  <c r="A28"/>
  <c r="A29"/>
  <c r="A30"/>
  <c r="A32"/>
  <c r="J6"/>
  <c r="C17" i="5"/>
  <c r="A6" i="188"/>
  <c r="A3"/>
  <c r="A2"/>
  <c r="A21" i="187"/>
  <c r="H6"/>
  <c r="C16" i="5"/>
  <c r="A6" i="187"/>
  <c r="A3"/>
  <c r="A2"/>
  <c r="K6" i="184"/>
  <c r="A6"/>
  <c r="A3"/>
  <c r="A2"/>
  <c r="A6" i="5"/>
  <c r="A6" i="6"/>
  <c r="H6"/>
  <c r="A3"/>
  <c r="A2"/>
  <c r="G27" i="5"/>
  <c r="H27"/>
  <c r="I27"/>
  <c r="J27"/>
  <c r="K27"/>
  <c r="F27"/>
  <c r="A3"/>
  <c r="A2"/>
  <c r="K6"/>
  <c r="C48" i="200"/>
  <c r="K49"/>
  <c r="I49"/>
  <c r="G49"/>
  <c r="E49"/>
  <c r="K48"/>
  <c r="I48"/>
  <c r="G48"/>
  <c r="E48"/>
  <c r="K47"/>
  <c r="I47"/>
  <c r="G47"/>
  <c r="E47"/>
  <c r="C47"/>
  <c r="C49"/>
  <c r="J49"/>
  <c r="H49"/>
  <c r="F49"/>
  <c r="D49"/>
  <c r="J48"/>
  <c r="H48"/>
  <c r="F48"/>
  <c r="D48"/>
  <c r="J47"/>
  <c r="H47"/>
  <c r="F47"/>
  <c r="D47"/>
  <c r="K14" i="218"/>
  <c r="C19" i="192"/>
  <c r="C29" i="201"/>
  <c r="E29"/>
  <c r="C63"/>
  <c r="E63"/>
  <c r="D29"/>
  <c r="F29"/>
  <c r="D63"/>
  <c r="F63"/>
  <c r="M14" i="218"/>
  <c r="O12"/>
  <c r="F76" i="201"/>
  <c r="F85"/>
  <c r="E76"/>
  <c r="E85"/>
  <c r="D76"/>
  <c r="D85"/>
  <c r="C76"/>
  <c r="C85"/>
  <c r="O14" i="218"/>
  <c r="Q12"/>
  <c r="S12"/>
  <c r="Q14"/>
  <c r="U12"/>
  <c r="U14"/>
  <c r="S14"/>
</calcChain>
</file>

<file path=xl/sharedStrings.xml><?xml version="1.0" encoding="utf-8"?>
<sst xmlns="http://schemas.openxmlformats.org/spreadsheetml/2006/main" count="1489" uniqueCount="678">
  <si>
    <t>Working Capital Requirements</t>
  </si>
  <si>
    <t>O&amp;M expenses</t>
  </si>
  <si>
    <t>1)</t>
  </si>
  <si>
    <t>Electronic copy in the form of CD/ Floppy Disc shall also be furnished</t>
  </si>
  <si>
    <t>2)</t>
  </si>
  <si>
    <t>These formats are indicative in nature and the utility may align the line items to its chart of accounts</t>
  </si>
  <si>
    <t>D</t>
  </si>
  <si>
    <t>Projected</t>
  </si>
  <si>
    <t>Vehicles</t>
  </si>
  <si>
    <t>Office Equipments</t>
  </si>
  <si>
    <t>Earned Leave Encashment</t>
  </si>
  <si>
    <t>Insurance</t>
  </si>
  <si>
    <t>Hydraulic Works</t>
  </si>
  <si>
    <t>R&amp;M Expenses</t>
  </si>
  <si>
    <t>Administration &amp; General Expenses</t>
  </si>
  <si>
    <t>Total</t>
  </si>
  <si>
    <t>Particulars</t>
  </si>
  <si>
    <t>A</t>
  </si>
  <si>
    <t>B</t>
  </si>
  <si>
    <t>C</t>
  </si>
  <si>
    <t>Additional Pay</t>
  </si>
  <si>
    <t>%</t>
  </si>
  <si>
    <t>Actual</t>
  </si>
  <si>
    <t>OtherCredits to R&amp;M Charges</t>
  </si>
  <si>
    <t>PARTICULARS</t>
  </si>
  <si>
    <t>Conveyance And Travelling</t>
  </si>
  <si>
    <t>Telephone, Postage, Telegram &amp; Telex Charges</t>
  </si>
  <si>
    <t>Auditor's Fee</t>
  </si>
  <si>
    <t>Contributions/Donations To Outside Institutes / Associations</t>
  </si>
  <si>
    <t>Loan 1</t>
  </si>
  <si>
    <t>Loan 2</t>
  </si>
  <si>
    <t>Loan 3</t>
  </si>
  <si>
    <t>Loan 4</t>
  </si>
  <si>
    <t>Loan Details</t>
  </si>
  <si>
    <t>Rate of Interest</t>
  </si>
  <si>
    <t>Cost of raising Finance / Bank Charges</t>
  </si>
  <si>
    <t>Less: Interest &amp; Finance Charges Capitalised</t>
  </si>
  <si>
    <t>Net Total Of Interest &amp; Finance Charges (D - E)</t>
  </si>
  <si>
    <t>Grand Total Of Interest &amp; Finance Charges (A + B + C)</t>
  </si>
  <si>
    <t>Opening Balance</t>
  </si>
  <si>
    <t>Sub-total</t>
  </si>
  <si>
    <t>Any Other Item</t>
  </si>
  <si>
    <t>Station Supplies</t>
  </si>
  <si>
    <t>Estimated</t>
  </si>
  <si>
    <t>Plant and Machinery</t>
  </si>
  <si>
    <t>Building</t>
  </si>
  <si>
    <t>Civil Works</t>
  </si>
  <si>
    <t>Lines, Cables Net Works etc.</t>
  </si>
  <si>
    <t>Furniture and Fixtures</t>
  </si>
  <si>
    <t>Salaries</t>
  </si>
  <si>
    <t>Other Allowances &amp; Relief</t>
  </si>
  <si>
    <t>Medical Expenses Reimbursement</t>
  </si>
  <si>
    <t>Travelling Allowance(Conveyance Allowance)</t>
  </si>
  <si>
    <t>Leave Travel Assistance</t>
  </si>
  <si>
    <t>Honorarium/Overtime</t>
  </si>
  <si>
    <t>Subsidised Electricity To Employees</t>
  </si>
  <si>
    <t>Staff Welfare Expenses</t>
  </si>
  <si>
    <t>Apprentice And Other Training Expenses</t>
  </si>
  <si>
    <t>Any Other Items</t>
  </si>
  <si>
    <t>E</t>
  </si>
  <si>
    <t>Revenue Stamp Expenses Account</t>
  </si>
  <si>
    <t>Incentive &amp; Award To Employees/Outsiders</t>
  </si>
  <si>
    <t>Consultancy Charges</t>
  </si>
  <si>
    <t>Technical Fees</t>
  </si>
  <si>
    <t>Other Professional Charges</t>
  </si>
  <si>
    <t>Security / Service Charges Paid To Outside Agencies</t>
  </si>
  <si>
    <t>Fee And Subscriptions Books And Periodicals</t>
  </si>
  <si>
    <t>a</t>
  </si>
  <si>
    <t>b</t>
  </si>
  <si>
    <t>R&amp;M Expense</t>
  </si>
  <si>
    <t>c</t>
  </si>
  <si>
    <t>Employee Expenses</t>
  </si>
  <si>
    <t>A&amp;G Expense</t>
  </si>
  <si>
    <t>Depreciation</t>
  </si>
  <si>
    <t>Principal repayment</t>
  </si>
  <si>
    <t>Closing Balance</t>
  </si>
  <si>
    <t>Other Interest &amp; Finance Charges</t>
  </si>
  <si>
    <t>Interest on Security Deposit</t>
  </si>
  <si>
    <t>Penal Interest Charges</t>
  </si>
  <si>
    <t>Lease Rentals</t>
  </si>
  <si>
    <t>Printing And Stationery</t>
  </si>
  <si>
    <t>Electricity Charges To Offices</t>
  </si>
  <si>
    <t>Water Charges</t>
  </si>
  <si>
    <t>Entertainment Charges</t>
  </si>
  <si>
    <t>Miscellaneous Expenses</t>
  </si>
  <si>
    <t>Legal Charges</t>
  </si>
  <si>
    <t>Freight On Capital Equipments</t>
  </si>
  <si>
    <t>Purchase Related Advertisement Expenses</t>
  </si>
  <si>
    <t>Vehicle Running Expenses Truck / Delivery Van</t>
  </si>
  <si>
    <t>Vehicle Hiring Expenses Truck / Delivery Van</t>
  </si>
  <si>
    <t>Other Freight</t>
  </si>
  <si>
    <t>Transit Insurance</t>
  </si>
  <si>
    <t>Octroi</t>
  </si>
  <si>
    <t>Incidental Stores Expenses</t>
  </si>
  <si>
    <t>Fabrication Charges</t>
  </si>
  <si>
    <t>F1</t>
  </si>
  <si>
    <t>F2</t>
  </si>
  <si>
    <t>F3</t>
  </si>
  <si>
    <t>F4</t>
  </si>
  <si>
    <t>F5</t>
  </si>
  <si>
    <t>F6</t>
  </si>
  <si>
    <t>F7</t>
  </si>
  <si>
    <t>F8</t>
  </si>
  <si>
    <t>F9</t>
  </si>
  <si>
    <t>F10</t>
  </si>
  <si>
    <t>F11</t>
  </si>
  <si>
    <t>F12</t>
  </si>
  <si>
    <t>F13</t>
  </si>
  <si>
    <t>F14</t>
  </si>
  <si>
    <t xml:space="preserve">Interest and Finance Charges </t>
  </si>
  <si>
    <t>Interest on Working Capital</t>
  </si>
  <si>
    <t>Interim Relief / Wage Revision</t>
  </si>
  <si>
    <t>Loan Tenure (yrs)</t>
  </si>
  <si>
    <t xml:space="preserve">INDEX OF FORMATS </t>
  </si>
  <si>
    <t>Unit</t>
  </si>
  <si>
    <t>Instructions for the Applicant</t>
  </si>
  <si>
    <t>Interest on Loans</t>
  </si>
  <si>
    <t>Equity (Opening Balance)</t>
  </si>
  <si>
    <t>Net additions during the year</t>
  </si>
  <si>
    <t>Equity (Closing Balance)</t>
  </si>
  <si>
    <t>Rate of Return on Equity</t>
  </si>
  <si>
    <t>Dearness Allowance (DA)</t>
  </si>
  <si>
    <t>Addl. Pay &amp;  C.Off Encashment</t>
  </si>
  <si>
    <t>Bonus/ Exgratia To Employees</t>
  </si>
  <si>
    <t>Net Employee expenses (D)-(E)</t>
  </si>
  <si>
    <t>Lease/ Rent</t>
  </si>
  <si>
    <t>License and Registration Fees</t>
  </si>
  <si>
    <t>O&amp;M expenses for 1 month</t>
  </si>
  <si>
    <t>Total Working Capital</t>
  </si>
  <si>
    <t xml:space="preserve">Interest on Working Capital </t>
  </si>
  <si>
    <t>Any other items (Capitalisation)</t>
  </si>
  <si>
    <t>For investment in land</t>
  </si>
  <si>
    <t>For cost of clearing site</t>
  </si>
  <si>
    <t>Amount received</t>
  </si>
  <si>
    <t>Secured Loans</t>
  </si>
  <si>
    <t>Unsecured Loans</t>
  </si>
  <si>
    <t>Contribution To Terminal Benefits</t>
  </si>
  <si>
    <t>Provident Fund Contribution</t>
  </si>
  <si>
    <t>Provision for PF Fund</t>
  </si>
  <si>
    <t xml:space="preserve">Average Equity </t>
  </si>
  <si>
    <t>Actuals</t>
  </si>
  <si>
    <t>Form</t>
  </si>
  <si>
    <t>Formats</t>
  </si>
  <si>
    <t>Annual Revenue Requirement Summary</t>
  </si>
  <si>
    <t>Normative Parameters Considered for Tariff Computations</t>
  </si>
  <si>
    <t>Form No:</t>
  </si>
  <si>
    <t>Capacity Charges (Annual Fixed Charges)</t>
  </si>
  <si>
    <t>2012-13</t>
  </si>
  <si>
    <t>2013-14</t>
  </si>
  <si>
    <t>2014-15</t>
  </si>
  <si>
    <t>Petitioner</t>
  </si>
  <si>
    <t>Base Rate of Return on Equity</t>
  </si>
  <si>
    <t>Tax Rate</t>
  </si>
  <si>
    <t>Target Availability</t>
  </si>
  <si>
    <t>in Months</t>
  </si>
  <si>
    <t>Maintenance Spares for Working Capital</t>
  </si>
  <si>
    <t>% of O&amp;M</t>
  </si>
  <si>
    <t>Receivebles for Working Capital</t>
  </si>
  <si>
    <t>Total Employee Costs</t>
  </si>
  <si>
    <t>Less: Employee expenses capitalised</t>
  </si>
  <si>
    <t>Vehicle Expenses</t>
  </si>
  <si>
    <t>Advertisement Expenses</t>
  </si>
  <si>
    <t>Total A&amp;G Expenes</t>
  </si>
  <si>
    <t>Less: A&amp;G Expenses Capitalised</t>
  </si>
  <si>
    <t>Name of Asset</t>
  </si>
  <si>
    <t>Opening</t>
  </si>
  <si>
    <t>Addition</t>
  </si>
  <si>
    <t>Adjustment &amp; Deduction</t>
  </si>
  <si>
    <t>Closing</t>
  </si>
  <si>
    <t xml:space="preserve">Land owned under full ownership </t>
  </si>
  <si>
    <t>Land under lease</t>
  </si>
  <si>
    <t>…</t>
  </si>
  <si>
    <r>
      <t>Depreciation rate</t>
    </r>
    <r>
      <rPr>
        <b/>
        <vertAlign val="superscript"/>
        <sz val="10"/>
        <rFont val="Arial"/>
        <family val="2"/>
      </rPr>
      <t>1</t>
    </r>
  </si>
  <si>
    <t>Fixed Assets and Depreciation</t>
  </si>
  <si>
    <t>Interest Due</t>
  </si>
  <si>
    <t>F</t>
  </si>
  <si>
    <t>Abstract of admitted Capital Cost for the existing Project</t>
  </si>
  <si>
    <t>Capital cost admitted as on</t>
  </si>
  <si>
    <t>Capital Cost as admitted by DERC</t>
  </si>
  <si>
    <t>Details</t>
  </si>
  <si>
    <t>Foreign Component, if any 
(In Million US $ or the relevant Currency)</t>
  </si>
  <si>
    <t>Domestic Component</t>
  </si>
  <si>
    <t>Foreign Exchange rate considered for the admitted Capital cost</t>
  </si>
  <si>
    <t>Hedging cost, if any, considered for the admitted Capital cost</t>
  </si>
  <si>
    <t>Total Capital cost admitted</t>
  </si>
  <si>
    <t>Details of Foreign Loans</t>
  </si>
  <si>
    <t>Details of Foreign Equity</t>
  </si>
  <si>
    <t>Details only in respect of loans applicable to the project under petition</t>
  </si>
  <si>
    <t>Year 1</t>
  </si>
  <si>
    <t>Date</t>
  </si>
  <si>
    <t>Amount</t>
  </si>
  <si>
    <t>Exchange Rate</t>
  </si>
  <si>
    <t>Amount (Rs)</t>
  </si>
  <si>
    <t>Amount (Foreign Currency)</t>
  </si>
  <si>
    <t>Currency</t>
  </si>
  <si>
    <t>Scheduled Principal Repayment</t>
  </si>
  <si>
    <t>Scheduled Interest payment</t>
  </si>
  <si>
    <t>Closing at the end of financial year</t>
  </si>
  <si>
    <r>
      <t>Date of loan drawl</t>
    </r>
    <r>
      <rPr>
        <vertAlign val="superscript"/>
        <sz val="10"/>
        <rFont val="Arial"/>
        <family val="2"/>
      </rPr>
      <t>2</t>
    </r>
  </si>
  <si>
    <r>
      <t>In case of Hedging</t>
    </r>
    <r>
      <rPr>
        <vertAlign val="superscript"/>
        <sz val="10"/>
        <rFont val="Arial"/>
        <family val="2"/>
      </rPr>
      <t>3</t>
    </r>
  </si>
  <si>
    <t>At the date of Hedging</t>
  </si>
  <si>
    <t>Period of hedging</t>
  </si>
  <si>
    <t>Cost of hedging</t>
  </si>
  <si>
    <t>Year 2</t>
  </si>
  <si>
    <t>Year 3 and so on</t>
  </si>
  <si>
    <r>
      <t>Currency1</t>
    </r>
    <r>
      <rPr>
        <b/>
        <vertAlign val="superscript"/>
        <sz val="10"/>
        <rFont val="Arial"/>
        <family val="2"/>
      </rPr>
      <t>1</t>
    </r>
  </si>
  <si>
    <r>
      <t>Currency2</t>
    </r>
    <r>
      <rPr>
        <b/>
        <vertAlign val="superscript"/>
        <sz val="10"/>
        <rFont val="Arial"/>
        <family val="2"/>
      </rPr>
      <t>1</t>
    </r>
  </si>
  <si>
    <r>
      <t>Currency3</t>
    </r>
    <r>
      <rPr>
        <b/>
        <vertAlign val="superscript"/>
        <sz val="10"/>
        <rFont val="Arial"/>
        <family val="2"/>
      </rPr>
      <t>1</t>
    </r>
  </si>
  <si>
    <r>
      <rPr>
        <vertAlign val="superscript"/>
        <sz val="10"/>
        <rFont val="Arial"/>
        <family val="2"/>
      </rPr>
      <t>3</t>
    </r>
    <r>
      <rPr>
        <sz val="10"/>
        <rFont val="Arial"/>
      </rPr>
      <t xml:space="preserve"> Furnish details of hedging, in case of more than one hedging during the year or part hedging, details of each hedging to be provided.</t>
    </r>
  </si>
  <si>
    <r>
      <rPr>
        <vertAlign val="superscript"/>
        <sz val="10"/>
        <rFont val="Arial"/>
        <family val="2"/>
      </rPr>
      <t>2</t>
    </r>
    <r>
      <rPr>
        <sz val="10"/>
        <rFont val="Arial"/>
      </rPr>
      <t xml:space="preserve"> In case of more than one drawl during the year, Exchange rate at the date of each drawl to be provided.</t>
    </r>
  </si>
  <si>
    <r>
      <rPr>
        <vertAlign val="superscript"/>
        <sz val="10"/>
        <rFont val="Arial"/>
        <family val="2"/>
      </rPr>
      <t>1</t>
    </r>
    <r>
      <rPr>
        <sz val="10"/>
        <rFont val="Arial"/>
      </rPr>
      <t xml:space="preserve"> Name of the currency to be mentioned e.g. US $, DM, etc.</t>
    </r>
  </si>
  <si>
    <t>Date of Infusion</t>
  </si>
  <si>
    <r>
      <rPr>
        <vertAlign val="superscript"/>
        <sz val="10"/>
        <rFont val="Arial"/>
        <family val="2"/>
      </rPr>
      <t>2</t>
    </r>
    <r>
      <rPr>
        <sz val="10"/>
        <rFont val="Arial"/>
      </rPr>
      <t xml:space="preserve"> In case of equity infusion more than once during the year, Exchange rate at the date of each infusion to be provided</t>
    </r>
  </si>
  <si>
    <t>Board of Director/ Agency approving the Capital cost estimates:</t>
  </si>
  <si>
    <t>Date of approval of the Capital cost estimates:</t>
  </si>
  <si>
    <t xml:space="preserve">Present Day Cost  </t>
  </si>
  <si>
    <t xml:space="preserve">Completed Cost </t>
  </si>
  <si>
    <t>Price level of approved estimates</t>
  </si>
  <si>
    <t>Foreign Component, if any (In Million US $ or the relevant Currency)</t>
  </si>
  <si>
    <t>Rate of taxes &amp; duties considered</t>
  </si>
  <si>
    <t>Schedule of Commissioning</t>
  </si>
  <si>
    <t>-------------------------</t>
  </si>
  <si>
    <t>---------------------------</t>
  </si>
  <si>
    <t xml:space="preserve">Note:   </t>
  </si>
  <si>
    <t>1. Copy of approval letter should be enclosed.</t>
  </si>
  <si>
    <t>Foreign Exchange rate considered for the Capital cost estimates</t>
  </si>
  <si>
    <t>As on Scheduled COD
 of the Station</t>
  </si>
  <si>
    <t>As of End of ________
Qtr. Of the year _________</t>
  </si>
  <si>
    <t xml:space="preserve">COD of Unit-I/ Block-I </t>
  </si>
  <si>
    <t>COD of Unit-II/ Block-II</t>
  </si>
  <si>
    <t>COD of last Unit/ Block</t>
  </si>
  <si>
    <t>Capital Cost Estimates and Schedule of Commissioning for New projects</t>
  </si>
  <si>
    <t>Draw Down Schedule for Calculation of IDC &amp; Financing Charges</t>
  </si>
  <si>
    <t>Draw Down</t>
  </si>
  <si>
    <t>Quarter 1</t>
  </si>
  <si>
    <t>Quarter 2</t>
  </si>
  <si>
    <t>Quarter  n (COD)</t>
  </si>
  <si>
    <t>Quarter n (COD)</t>
  </si>
  <si>
    <t>Quantum in Foreign currency</t>
  </si>
  <si>
    <t>Exchange Rate on draw down date</t>
  </si>
  <si>
    <t>Amount in Indian Rupee</t>
  </si>
  <si>
    <t>Loans</t>
  </si>
  <si>
    <t>Foreign Loans</t>
  </si>
  <si>
    <t>1.1.1</t>
  </si>
  <si>
    <t>Foreign Loan 1</t>
  </si>
  <si>
    <t xml:space="preserve">Draw down Amount </t>
  </si>
  <si>
    <t>IDC</t>
  </si>
  <si>
    <t>Financing charges</t>
  </si>
  <si>
    <t>1.1.2</t>
  </si>
  <si>
    <t>Foreign Loan 2</t>
  </si>
  <si>
    <t>1.1.3</t>
  </si>
  <si>
    <t>- -</t>
  </si>
  <si>
    <t>Total Foreign Loans</t>
  </si>
  <si>
    <t>Indian Loans</t>
  </si>
  <si>
    <t>1.2.1</t>
  </si>
  <si>
    <t>Indian Loan 1</t>
  </si>
  <si>
    <t>1.2.2</t>
  </si>
  <si>
    <t>Indian Loan 2</t>
  </si>
  <si>
    <t>1.2.3</t>
  </si>
  <si>
    <t>Total Indian Loans</t>
  </si>
  <si>
    <t>Total of Loans drawn</t>
  </si>
  <si>
    <t>Equity</t>
  </si>
  <si>
    <t>Foreign equity drawn</t>
  </si>
  <si>
    <t>Indian equity drawn</t>
  </si>
  <si>
    <t>Total equity deployed</t>
  </si>
  <si>
    <r>
      <t xml:space="preserve">Note: </t>
    </r>
    <r>
      <rPr>
        <sz val="10"/>
        <rFont val="Arial"/>
      </rPr>
      <t>Drawal of debt and equity shall be on paripassu basis to meet the commissioning schedule.  Drawal of higher equity in the beginning is permissible.</t>
    </r>
  </si>
  <si>
    <r>
      <t>Break Down</t>
    </r>
    <r>
      <rPr>
        <b/>
        <vertAlign val="superscript"/>
        <sz val="12"/>
        <rFont val="Tahoma"/>
        <family val="2"/>
      </rPr>
      <t xml:space="preserve"> </t>
    </r>
  </si>
  <si>
    <t>Reasons for Variation</t>
  </si>
  <si>
    <t>Taxes and Duties</t>
  </si>
  <si>
    <t>Custom Duty</t>
  </si>
  <si>
    <t>Other Taxes &amp; Duties</t>
  </si>
  <si>
    <t>Total Taxes &amp; Duties</t>
  </si>
  <si>
    <t>Township &amp; Colony</t>
  </si>
  <si>
    <t>Overheads</t>
  </si>
  <si>
    <t>Establishment</t>
  </si>
  <si>
    <t>Design &amp; Engineering</t>
  </si>
  <si>
    <t>Audit &amp; Accounts</t>
  </si>
  <si>
    <t>Contingency</t>
  </si>
  <si>
    <t>Total Overheads</t>
  </si>
  <si>
    <t>Interest During Construction (IDC)</t>
  </si>
  <si>
    <t>Financing Charges (FC)</t>
  </si>
  <si>
    <t>Note:</t>
  </si>
  <si>
    <t>1. In case of time &amp; Cost over run, a detailed note giving reasons of such time and cost over run should be submitted clearly bring out the agency responsible and whether such time &amp; cost over run was beyond the control of the generating company.</t>
  </si>
  <si>
    <t>----</t>
  </si>
  <si>
    <t xml:space="preserve">Whether awarded through ICB/DCB/ Depatmentally/ Deposit Work </t>
  </si>
  <si>
    <t>No. of bids received</t>
  </si>
  <si>
    <t>Date of Award</t>
  </si>
  <si>
    <t>Date of Start of work</t>
  </si>
  <si>
    <t>Date of Completion of Work</t>
  </si>
  <si>
    <t>Firm or With Escalation in prices</t>
  </si>
  <si>
    <t>Actual capitalexpenditure till the completion or up to COD whichever is earlier(Rs.Cr.)</t>
  </si>
  <si>
    <t>Sub -total (9+10+11)</t>
  </si>
  <si>
    <t>No</t>
  </si>
  <si>
    <t>Break-up of Construction/ Supply/ Service packages</t>
  </si>
  <si>
    <t>Actual capital expenditure as on COD</t>
  </si>
  <si>
    <t>As per original estimates</t>
  </si>
  <si>
    <t xml:space="preserve">Liabilities/ provisions </t>
  </si>
  <si>
    <t>IDC, FC, FERV &amp; Hedging Cost</t>
  </si>
  <si>
    <t>Foreign Exchange Rate Variation (FERV)</t>
  </si>
  <si>
    <t>Hedging Cost</t>
  </si>
  <si>
    <t>Total of IDC, FC, FERV &amp; Hedging Cost</t>
  </si>
  <si>
    <t>Variation
(B-C-D)</t>
  </si>
  <si>
    <r>
      <t>Scope of works</t>
    </r>
    <r>
      <rPr>
        <vertAlign val="superscript"/>
        <sz val="10"/>
        <rFont val="Arial"/>
        <family val="2"/>
      </rPr>
      <t xml:space="preserve">1 </t>
    </r>
    <r>
      <rPr>
        <sz val="10"/>
        <rFont val="Arial"/>
        <family val="2"/>
      </rPr>
      <t>(in line with head of cost break-ups as applicable)</t>
    </r>
  </si>
  <si>
    <t xml:space="preserve">Name/ No. of Construction / Supply / Service Package </t>
  </si>
  <si>
    <t>Financial Package as Approved</t>
  </si>
  <si>
    <t>Financial Package as on COD</t>
  </si>
  <si>
    <t>As Admitted on COD</t>
  </si>
  <si>
    <t>Loan-I</t>
  </si>
  <si>
    <t>Loan-II</t>
  </si>
  <si>
    <t>Loan-III</t>
  </si>
  <si>
    <t>and so on</t>
  </si>
  <si>
    <t>Foreign</t>
  </si>
  <si>
    <t>Domestic</t>
  </si>
  <si>
    <t>Total Equity</t>
  </si>
  <si>
    <t xml:space="preserve">Debt : Equity Ratio </t>
  </si>
  <si>
    <r>
      <t>Project Cost as on COD</t>
    </r>
    <r>
      <rPr>
        <b/>
        <vertAlign val="superscript"/>
        <sz val="10"/>
        <rFont val="Arial"/>
        <family val="2"/>
      </rPr>
      <t>1</t>
    </r>
  </si>
  <si>
    <t>Financial Package Upto CoD</t>
  </si>
  <si>
    <t>Total Loan</t>
  </si>
  <si>
    <r>
      <t>1</t>
    </r>
    <r>
      <rPr>
        <sz val="10"/>
        <rFont val="Arial"/>
        <family val="2"/>
      </rPr>
      <t xml:space="preserve"> Say US $ 200m + Rs.400 Cr or Rs.1360 Cr incl US $200m at an exchange rate of  1US $=Rs.48/- </t>
    </r>
  </si>
  <si>
    <t>Details of Project Specific Loans</t>
  </si>
  <si>
    <t>Amount of Loan sanctioned</t>
  </si>
  <si>
    <t>Fixed Interest Rate, if applicable</t>
  </si>
  <si>
    <t>Yes/No</t>
  </si>
  <si>
    <t>If above is yes,specify caps/floor</t>
  </si>
  <si>
    <t>Moratorium effective from</t>
  </si>
  <si>
    <t>Repayment effective from</t>
  </si>
  <si>
    <t xml:space="preserve">Are foreign currency loan hedged? </t>
  </si>
  <si>
    <r>
      <t>Source of Loan</t>
    </r>
    <r>
      <rPr>
        <vertAlign val="superscript"/>
        <sz val="10"/>
        <rFont val="Arial"/>
        <family val="2"/>
      </rPr>
      <t>1</t>
    </r>
  </si>
  <si>
    <r>
      <t>Currency</t>
    </r>
    <r>
      <rPr>
        <vertAlign val="superscript"/>
        <sz val="10"/>
        <rFont val="Arial"/>
        <family val="2"/>
      </rPr>
      <t>2</t>
    </r>
  </si>
  <si>
    <r>
      <t>Interest Type</t>
    </r>
    <r>
      <rPr>
        <vertAlign val="superscript"/>
        <sz val="10"/>
        <rFont val="Arial"/>
        <family val="2"/>
      </rPr>
      <t>6</t>
    </r>
  </si>
  <si>
    <r>
      <t>Base Rate, if Floating Interest</t>
    </r>
    <r>
      <rPr>
        <vertAlign val="superscript"/>
        <sz val="10"/>
        <rFont val="Arial"/>
        <family val="2"/>
      </rPr>
      <t>7</t>
    </r>
  </si>
  <si>
    <r>
      <t>Margin, if Floating Interest</t>
    </r>
    <r>
      <rPr>
        <vertAlign val="superscript"/>
        <sz val="10"/>
        <rFont val="Arial"/>
        <family val="2"/>
      </rPr>
      <t>8</t>
    </r>
  </si>
  <si>
    <r>
      <t>Are there any Caps/Floor</t>
    </r>
    <r>
      <rPr>
        <vertAlign val="superscript"/>
        <sz val="10"/>
        <rFont val="Arial"/>
        <family val="2"/>
      </rPr>
      <t>9</t>
    </r>
  </si>
  <si>
    <r>
      <t>Moratorium Period</t>
    </r>
    <r>
      <rPr>
        <vertAlign val="superscript"/>
        <sz val="10"/>
        <rFont val="Arial"/>
        <family val="2"/>
      </rPr>
      <t>10</t>
    </r>
  </si>
  <si>
    <r>
      <t>Repayment Period</t>
    </r>
    <r>
      <rPr>
        <vertAlign val="superscript"/>
        <sz val="10"/>
        <rFont val="Arial"/>
        <family val="2"/>
      </rPr>
      <t>11</t>
    </r>
  </si>
  <si>
    <r>
      <t>Repayment Frequency</t>
    </r>
    <r>
      <rPr>
        <vertAlign val="superscript"/>
        <sz val="10"/>
        <rFont val="Arial"/>
        <family val="2"/>
      </rPr>
      <t>12</t>
    </r>
  </si>
  <si>
    <r>
      <t>Repayment Instalment</t>
    </r>
    <r>
      <rPr>
        <vertAlign val="superscript"/>
        <sz val="10"/>
        <rFont val="Arial"/>
        <family val="2"/>
      </rPr>
      <t>13,14</t>
    </r>
  </si>
  <si>
    <r>
      <t>Base Exchange Rate</t>
    </r>
    <r>
      <rPr>
        <vertAlign val="superscript"/>
        <sz val="10"/>
        <rFont val="Arial"/>
        <family val="2"/>
      </rPr>
      <t>16</t>
    </r>
  </si>
  <si>
    <r>
      <t>1</t>
    </r>
    <r>
      <rPr>
        <sz val="10"/>
        <rFont val="Arial"/>
        <family val="2"/>
      </rPr>
      <t xml:space="preserve"> Source of loan means the agency from whom the loan has been taken such as WB, ADB, WMB, PNB, SBI, ICICI, IFC, PFC etc.</t>
    </r>
  </si>
  <si>
    <r>
      <t>2</t>
    </r>
    <r>
      <rPr>
        <sz val="10"/>
        <rFont val="Arial"/>
        <family val="2"/>
      </rPr>
      <t xml:space="preserve"> Currency refers to currency of loan such as US$, DM, Yen,Indian Rupee etc.</t>
    </r>
  </si>
  <si>
    <r>
      <t>4</t>
    </r>
    <r>
      <rPr>
        <sz val="10"/>
        <rFont val="Arial"/>
        <family val="2"/>
      </rPr>
      <t xml:space="preserve"> Where the loan has been refinanced, details in the Form is to be given for the loan refinaced. However, the details of the original loan is to be given seperately in the same form.</t>
    </r>
  </si>
  <si>
    <r>
      <t>5</t>
    </r>
    <r>
      <rPr>
        <sz val="10"/>
        <rFont val="Arial"/>
        <family val="2"/>
      </rPr>
      <t xml:space="preserve"> If the Tariff in the petition is claimed seperately for various units, details in the Form is to be given seperately for all the units in the same form.</t>
    </r>
  </si>
  <si>
    <r>
      <t>6</t>
    </r>
    <r>
      <rPr>
        <sz val="10"/>
        <rFont val="Arial"/>
        <family val="2"/>
      </rPr>
      <t xml:space="preserve"> Interest type means whether the interest is fixed or floating.</t>
    </r>
  </si>
  <si>
    <r>
      <t>7</t>
    </r>
    <r>
      <rPr>
        <sz val="10"/>
        <rFont val="Arial"/>
        <family val="2"/>
      </rPr>
      <t xml:space="preserve"> Base rate means the base as PLR, LIBOR etc. over which the margin is to be added. Applicable base rate on different dates from the date of drawl may also be enclosed.</t>
    </r>
  </si>
  <si>
    <r>
      <t xml:space="preserve">8 </t>
    </r>
    <r>
      <rPr>
        <sz val="10"/>
        <rFont val="Arial"/>
        <family val="2"/>
      </rPr>
      <t>Margin means the points over and above the floating rate.</t>
    </r>
  </si>
  <si>
    <r>
      <t>10</t>
    </r>
    <r>
      <rPr>
        <sz val="10"/>
        <rFont val="Arial"/>
        <family val="2"/>
      </rPr>
      <t xml:space="preserve"> Moratorium period refers to the period during which loan servicing liability is not required.</t>
    </r>
  </si>
  <si>
    <r>
      <t>11</t>
    </r>
    <r>
      <rPr>
        <sz val="10"/>
        <rFont val="Arial"/>
        <family val="2"/>
      </rPr>
      <t xml:space="preserve"> Repayment period means the repayment of loan such as 7 years, 10 years, 25 years etc.</t>
    </r>
  </si>
  <si>
    <r>
      <t>12</t>
    </r>
    <r>
      <rPr>
        <sz val="10"/>
        <rFont val="Arial"/>
        <family val="2"/>
      </rPr>
      <t xml:space="preserve"> Repayment frequency means the interval at which the debt servicing is to be done such as monthly, quarterly, half yearly, annual, etc.</t>
    </r>
  </si>
  <si>
    <r>
      <t>13</t>
    </r>
    <r>
      <rPr>
        <sz val="10"/>
        <rFont val="Arial"/>
        <family val="2"/>
      </rPr>
      <t xml:space="preserve"> Where there is more than one drawal/repayment for a loan, the date &amp; amount of each drawal/repayement may also be given seperately</t>
    </r>
  </si>
  <si>
    <r>
      <t>14</t>
    </r>
    <r>
      <rPr>
        <sz val="10"/>
        <rFont val="Arial"/>
        <family val="2"/>
      </rPr>
      <t xml:space="preserve"> If the repayment  instalment amount and repayment date  can not be worked out from the data furnished above, the repayment schedule to be  furnished seperately.</t>
    </r>
  </si>
  <si>
    <r>
      <t>15</t>
    </r>
    <r>
      <rPr>
        <sz val="10"/>
        <rFont val="Arial"/>
        <family val="2"/>
      </rPr>
      <t xml:space="preserve"> In case of Foreign loan,date of each  drawal &amp; repayment alongwith exchange rate at that date may be given.</t>
    </r>
  </si>
  <si>
    <r>
      <t>17</t>
    </r>
    <r>
      <rPr>
        <sz val="10"/>
        <rFont val="Arial"/>
        <family val="2"/>
      </rPr>
      <t xml:space="preserve"> In case of hedging, specify details like type of hedging, period of hedging, cost of heging, etc.</t>
    </r>
  </si>
  <si>
    <t>Package 1</t>
  </si>
  <si>
    <t>Package 2</t>
  </si>
  <si>
    <t>Package 3</t>
  </si>
  <si>
    <t>Package 4</t>
  </si>
  <si>
    <t>Package 5</t>
  </si>
  <si>
    <t>Package 6</t>
  </si>
  <si>
    <r>
      <t>Amount of Gross Loan drawn upto 31.03.2011/ COD</t>
    </r>
    <r>
      <rPr>
        <vertAlign val="superscript"/>
        <sz val="10"/>
        <rFont val="Arial"/>
        <family val="2"/>
      </rPr>
      <t xml:space="preserve"> 3,4,5,13,15</t>
    </r>
  </si>
  <si>
    <r>
      <t>3</t>
    </r>
    <r>
      <rPr>
        <sz val="10"/>
        <rFont val="Arial"/>
        <family val="2"/>
      </rPr>
      <t xml:space="preserve"> Details are to be submitted as on 31.03.2011 for existing assets and as on COD for the remaining assets.</t>
    </r>
  </si>
  <si>
    <r>
      <t>9</t>
    </r>
    <r>
      <rPr>
        <sz val="10"/>
        <rFont val="Arial"/>
        <family val="2"/>
      </rPr>
      <t xml:space="preserve"> At times caps/ floor are put at which the floating rates are frozen. If such a condition exists, specify the limits.</t>
    </r>
  </si>
  <si>
    <r>
      <t>18</t>
    </r>
    <r>
      <rPr>
        <sz val="10"/>
        <rFont val="Arial"/>
        <family val="2"/>
      </rPr>
      <t xml:space="preserve"> At the time of truing up rate of interest with relevant reset date (if any) to be furnished separately.</t>
    </r>
  </si>
  <si>
    <r>
      <t>19</t>
    </r>
    <r>
      <rPr>
        <sz val="10"/>
        <rFont val="Arial"/>
        <family val="2"/>
      </rPr>
      <t xml:space="preserve"> At the time of truing up provide details of refinancing of loans considered earlier. Details such as date on which refinancing done, amount of refinanced loan, terms and conditions of refinanced loan, financing and other charges incurred for refinancing etc.</t>
    </r>
  </si>
  <si>
    <r>
      <t>If above is yes,specify details</t>
    </r>
    <r>
      <rPr>
        <vertAlign val="superscript"/>
        <sz val="10"/>
        <rFont val="Arial"/>
        <family val="2"/>
      </rPr>
      <t>17, 18, 19</t>
    </r>
  </si>
  <si>
    <r>
      <t>16</t>
    </r>
    <r>
      <rPr>
        <sz val="10"/>
        <rFont val="Arial"/>
        <family val="2"/>
      </rPr>
      <t xml:space="preserve"> Base exchange rate means the exchange rate prevailing as on 31.03.2011 for existing assets and as on COD for the remaining assets.</t>
    </r>
  </si>
  <si>
    <t>Name of the Projects</t>
  </si>
  <si>
    <t>Statement of Additional Capitalisation after COD</t>
  </si>
  <si>
    <t>Justification</t>
  </si>
  <si>
    <t xml:space="preserve"> Note:</t>
  </si>
  <si>
    <t>1 Fill the form in chronological order year wise along with detailed justification clearly bring out the necessity and the benefits accruing to the benficiaries.</t>
  </si>
  <si>
    <t>2 In case initial spares are purchased alongwith any equipment, then the cost of such spares should be indicated separately. e.g. Rotor - 50 Crs. Initial spares- 5 Crs.</t>
  </si>
  <si>
    <t xml:space="preserve">   </t>
  </si>
  <si>
    <t>Admitted</t>
  </si>
  <si>
    <t>Financial Year (Starting from COD)</t>
  </si>
  <si>
    <t>Financing Details</t>
  </si>
  <si>
    <t>Loan-1</t>
  </si>
  <si>
    <t>Loan-2</t>
  </si>
  <si>
    <t>Loan-3 and so on</t>
  </si>
  <si>
    <t>Internal Resources</t>
  </si>
  <si>
    <t>Others</t>
  </si>
  <si>
    <r>
      <t>Total Loan</t>
    </r>
    <r>
      <rPr>
        <b/>
        <vertAlign val="superscript"/>
        <sz val="10"/>
        <rFont val="Arial"/>
        <family val="2"/>
      </rPr>
      <t>2</t>
    </r>
  </si>
  <si>
    <r>
      <t xml:space="preserve">1 </t>
    </r>
    <r>
      <rPr>
        <sz val="10"/>
        <rFont val="Arial"/>
        <family val="2"/>
      </rPr>
      <t>Year 1 refers to Financial Year of COD and Year 2, Year 3 etc. are the subsequent financial years respectively.</t>
    </r>
  </si>
  <si>
    <t>Financing of Additional Capitalisation</t>
  </si>
  <si>
    <t xml:space="preserve">Amount capitalised in Work/ Equipment </t>
  </si>
  <si>
    <t>Year 3</t>
  </si>
  <si>
    <t>Year 4</t>
  </si>
  <si>
    <t>Year 5 
&amp; so on</t>
  </si>
  <si>
    <t>F15</t>
  </si>
  <si>
    <t>F16</t>
  </si>
  <si>
    <t>F17</t>
  </si>
  <si>
    <t>F18</t>
  </si>
  <si>
    <t>F19</t>
  </si>
  <si>
    <t>F20</t>
  </si>
  <si>
    <t>F21</t>
  </si>
  <si>
    <t>F22</t>
  </si>
  <si>
    <t>F23</t>
  </si>
  <si>
    <t>F24</t>
  </si>
  <si>
    <t>F25</t>
  </si>
  <si>
    <t>F26</t>
  </si>
  <si>
    <t>F27</t>
  </si>
  <si>
    <t>Statement of Capital Cost</t>
  </si>
  <si>
    <t>Statement of Capital Works in Progress</t>
  </si>
  <si>
    <t>Opening Gross Block Amount as per books</t>
  </si>
  <si>
    <r>
      <t>As on relevant date</t>
    </r>
    <r>
      <rPr>
        <vertAlign val="superscript"/>
        <sz val="10"/>
        <rFont val="Arial"/>
        <family val="2"/>
      </rPr>
      <t>1</t>
    </r>
  </si>
  <si>
    <r>
      <t xml:space="preserve">1 </t>
    </r>
    <r>
      <rPr>
        <sz val="10"/>
        <rFont val="Arial"/>
        <family val="2"/>
      </rPr>
      <t>Relevant date/s means date of COD of unit/s,station and financial year start date and end date</t>
    </r>
  </si>
  <si>
    <t>Amount of capital liabilities in A(a) above</t>
  </si>
  <si>
    <t>Amount of IDC, FC, FERV &amp; Hedging cost included in A(a) above</t>
  </si>
  <si>
    <t>Amount of IEDC (excluding IDC, FC, FERV &amp; Hedging cost) included in A(a)</t>
  </si>
  <si>
    <t>d</t>
  </si>
  <si>
    <t>Amount of IDC, FC, FERV &amp; Hedging cost included in B(a) above</t>
  </si>
  <si>
    <t>Amount of capital liabilities in B(a) above</t>
  </si>
  <si>
    <t>Amount of IEDC (excluding IDC, FC, FERV &amp; Hedging cost) included in B(a)</t>
  </si>
  <si>
    <t>Amount of capital liabilities in C(a) above</t>
  </si>
  <si>
    <t>Amount of IDC, FC, FERV &amp; Hedging cost included in C(a) above</t>
  </si>
  <si>
    <t>Amount of IEDC (excluding IDC, FC, FERV &amp; Hedging cost) included in C(a)</t>
  </si>
  <si>
    <t>Opening CWIP Amount as per books</t>
  </si>
  <si>
    <t>Amount of capital liabilities in above</t>
  </si>
  <si>
    <t>Amount of IDC, FC, FERV &amp; Hedging cost included in a above</t>
  </si>
  <si>
    <t>Addition/Adjustment in CWIP Amount during the period</t>
  </si>
  <si>
    <t>Capitalization/Transfer to Fixed asset of CWIP Amount during the period</t>
  </si>
  <si>
    <t>Closing CWIP Amount as per books</t>
  </si>
  <si>
    <t>2 If there is  any package, which need to be shown in Indian Rupee and foreign currency(ies), the same should be shown separatly alongwith the currency, the exchange rate and the date e.g. Rs. 80 Cr + US$50 mn = Rs.320 Cr at US$ = Rs 48 as on say 1 April 2011</t>
  </si>
  <si>
    <r>
      <t xml:space="preserve">2 </t>
    </r>
    <r>
      <rPr>
        <sz val="10"/>
        <rFont val="Arial"/>
        <family val="2"/>
      </rPr>
      <t>Loan details for meeting the additional capitalisation requirement should be given as per Form 14 and Form 15 whichever is relevent.</t>
    </r>
  </si>
  <si>
    <t>Name of the Project:</t>
  </si>
  <si>
    <t>Name of the Transmission Element:</t>
  </si>
  <si>
    <t>Less: Non Tariff Income</t>
  </si>
  <si>
    <t>Less: Income from Other Business</t>
  </si>
  <si>
    <t>Return on Capital Employed</t>
  </si>
  <si>
    <t>Details of Transmission Lines and Substations</t>
  </si>
  <si>
    <t>Name of line</t>
  </si>
  <si>
    <t xml:space="preserve"> S/C or D/C </t>
  </si>
  <si>
    <t>Voltage level  kV</t>
  </si>
  <si>
    <t>Line length Ckt.-Km.</t>
  </si>
  <si>
    <t xml:space="preserve">Date of Commercial operation </t>
  </si>
  <si>
    <t>Covered in this petition (Yes/No)</t>
  </si>
  <si>
    <t>Transmission Line</t>
  </si>
  <si>
    <t>Transmission Lines</t>
  </si>
  <si>
    <t>-</t>
  </si>
  <si>
    <t>Substations</t>
  </si>
  <si>
    <t>Name of Sub-station</t>
  </si>
  <si>
    <t>Type of Substation Conventional/ GIS</t>
  </si>
  <si>
    <t>Voltage level kV</t>
  </si>
  <si>
    <t>No. of Bays</t>
  </si>
  <si>
    <t>No. of transformers / Reactors/ SVC etc (with capacity)</t>
  </si>
  <si>
    <t>Type of line AC/ HVDC</t>
  </si>
  <si>
    <t>No. of Sub-conductors</t>
  </si>
  <si>
    <t>Capital Cost excluding IDC, FC, FERC &amp; Hedging Cost</t>
  </si>
  <si>
    <t>IDC, FC, FERC &amp; Hedging Cost</t>
  </si>
  <si>
    <t>Capital cost Including IDC, FC, FERC &amp; Hedging Cost</t>
  </si>
  <si>
    <t>Break-up of Project Cost for Transmission System</t>
  </si>
  <si>
    <t>Preliminary works</t>
  </si>
  <si>
    <t>Priliminary investigation,Right of way, forest clearance, PTCC , general civil works etc.</t>
  </si>
  <si>
    <t>Total Preliminary works</t>
  </si>
  <si>
    <t>Transmission Lines material</t>
  </si>
  <si>
    <t>Towers Steel</t>
  </si>
  <si>
    <t>Conductor</t>
  </si>
  <si>
    <t>Earth Wire</t>
  </si>
  <si>
    <t>Insulators</t>
  </si>
  <si>
    <t>Hardware Fittings</t>
  </si>
  <si>
    <t>Conductor &amp; Earthwire accessories</t>
  </si>
  <si>
    <t>Spares</t>
  </si>
  <si>
    <t>Erection, Stringing &amp; Civil works including foundation</t>
  </si>
  <si>
    <t>Total -Transmission lines</t>
  </si>
  <si>
    <t>B.</t>
  </si>
  <si>
    <t>Preliminary works &amp; land</t>
  </si>
  <si>
    <t>Land</t>
  </si>
  <si>
    <t>Site preparation</t>
  </si>
  <si>
    <t>Total Preliminary works &amp; land</t>
  </si>
  <si>
    <t>Control Room  &amp; Office Building including HVAC</t>
  </si>
  <si>
    <t>Roads and Drainage</t>
  </si>
  <si>
    <t>Foundation for structures</t>
  </si>
  <si>
    <t>Misc. civil works</t>
  </si>
  <si>
    <t>Total Civil Works</t>
  </si>
  <si>
    <t>Substation Equipments</t>
  </si>
  <si>
    <t>Switchgear (CT,PT, Circuit Breaker, Isolator etc)</t>
  </si>
  <si>
    <t>Transformers</t>
  </si>
  <si>
    <t>Compensating Equipment( Reactor, SVCs etc)</t>
  </si>
  <si>
    <t>Control , Relay &amp; Protection Panel</t>
  </si>
  <si>
    <t>PLCC</t>
  </si>
  <si>
    <t>HVDC package</t>
  </si>
  <si>
    <t>Bus Bars/ conductors/Insulators</t>
  </si>
  <si>
    <t xml:space="preserve">Outdoor lighting </t>
  </si>
  <si>
    <t>Emergency D.G. Set</t>
  </si>
  <si>
    <t>Grounding System</t>
  </si>
  <si>
    <t>Structure for switchyard</t>
  </si>
  <si>
    <t>Total Substation Equipments</t>
  </si>
  <si>
    <t>Total (Sub-station)</t>
  </si>
  <si>
    <t>Construction and pre-commissioning expenses</t>
  </si>
  <si>
    <t>Site supervision &amp; site admn.etc.</t>
  </si>
  <si>
    <t>Tools and Plants</t>
  </si>
  <si>
    <t>construction Insurance</t>
  </si>
  <si>
    <t>Total Construction and pre commissioning expenses</t>
  </si>
  <si>
    <t>Total Transmission Line Materials</t>
  </si>
  <si>
    <t>Total Cost (Plant and Equipment)</t>
  </si>
  <si>
    <t>Capital Cost incl IDC, FC, FERV &amp; Hedging Cost</t>
  </si>
  <si>
    <t>1 The scope of work in any package should be indicated in conformity of Capital cost break-up for the coal/lignite based plants in the Form 8 to the extent possible.  In case of Gas/Liquid fuel based projects, break down in the similar manner in the relevent heads as per Form 10.</t>
  </si>
  <si>
    <t>2. Details of Capital cost are to be furnished as per Form 8 or Form 9 as applicable.</t>
  </si>
  <si>
    <t>3. Details of IDC &amp; Financing Charges are to be furnished as per Form 10</t>
  </si>
  <si>
    <t>Taxes &amp; Duties and IEDC</t>
  </si>
  <si>
    <t>Date of Commercial Operation of Transmission Element</t>
  </si>
  <si>
    <t>Details of Allocation of corporate loans to various transmission projects</t>
  </si>
  <si>
    <t>Distribution of loan packages to various transmission projects</t>
  </si>
  <si>
    <t>Transmission Project 1</t>
  </si>
  <si>
    <t>Transmission Project 2</t>
  </si>
  <si>
    <t>Transmission Project 3 and so on</t>
  </si>
  <si>
    <t>Year</t>
  </si>
  <si>
    <t>Regulations under which covered</t>
  </si>
  <si>
    <r>
      <t>Admitted Cost</t>
    </r>
    <r>
      <rPr>
        <b/>
        <vertAlign val="superscript"/>
        <sz val="10"/>
        <rFont val="Arial"/>
        <family val="2"/>
      </rPr>
      <t>1</t>
    </r>
  </si>
  <si>
    <t>Work/ Equipment proposed to be added after COD up to Cut off Date/ Beyond Cut off Date</t>
  </si>
  <si>
    <t>Amount capitalised and Proposed to be capitalised</t>
  </si>
  <si>
    <t>Regulated Rate Base</t>
  </si>
  <si>
    <t>Original Costs of Fixed Assets</t>
  </si>
  <si>
    <t>Accumulated Depreciation</t>
  </si>
  <si>
    <t>Addition in Regulated Rate Base</t>
  </si>
  <si>
    <t>Investments during the year</t>
  </si>
  <si>
    <t>Change in Working Capital</t>
  </si>
  <si>
    <t xml:space="preserve">Equity </t>
  </si>
  <si>
    <t>Debt</t>
  </si>
  <si>
    <t>Rate of return on Equity</t>
  </si>
  <si>
    <t>Rate of Return on Debt</t>
  </si>
  <si>
    <t>Weighted Avg Cost of Capital (WACC)</t>
  </si>
  <si>
    <t>Return on Capital Employed (RoCE)</t>
  </si>
  <si>
    <t>Statement of Equity</t>
  </si>
  <si>
    <t>Maintenance spares @ 15% of O&amp;M</t>
  </si>
  <si>
    <t>Receivables for two months calculated on NATAF</t>
  </si>
  <si>
    <t>Interest on loans and Advances to Staff</t>
  </si>
  <si>
    <t>Interest on Loans and Advances to Licensees</t>
  </si>
  <si>
    <t>Interest on Loans and Advances to Lessors</t>
  </si>
  <si>
    <t>Interest on Advances to Suppliers / Contractors</t>
  </si>
  <si>
    <t>Gain on Sale of Fixed Assets</t>
  </si>
  <si>
    <t>Income/Fee/Collection against staff welfare activities</t>
  </si>
  <si>
    <t>Revenue from surcharges for late payment</t>
  </si>
  <si>
    <t>Revenue from surcharge for low power factor and other penal charges</t>
  </si>
  <si>
    <t>Miscellaneous receipts</t>
  </si>
  <si>
    <t>Misc. charges from consumers</t>
  </si>
  <si>
    <t>Details of Non-tariff Income</t>
  </si>
  <si>
    <t>Details of Income from Other Business</t>
  </si>
  <si>
    <t>F19a</t>
  </si>
  <si>
    <t>Employee Strength</t>
  </si>
  <si>
    <t>Board of Directors</t>
  </si>
  <si>
    <t>Support staff to Board of Directors</t>
  </si>
  <si>
    <t>Technical</t>
  </si>
  <si>
    <t>Administrative</t>
  </si>
  <si>
    <t>Accounts &amp; Finance</t>
  </si>
  <si>
    <t>Others (please specify)</t>
  </si>
  <si>
    <t>All Other Staff</t>
  </si>
  <si>
    <t>Officers</t>
  </si>
  <si>
    <t>Staff</t>
  </si>
  <si>
    <t>Non-technical</t>
  </si>
  <si>
    <t>Working Strength At The Beginning Of The Year</t>
  </si>
  <si>
    <t>Sanctioned Strength At The Beginning Of The Year</t>
  </si>
  <si>
    <t>2(a)</t>
  </si>
  <si>
    <t>2(b)</t>
  </si>
  <si>
    <t>2(c)</t>
  </si>
  <si>
    <t>2(d)</t>
  </si>
  <si>
    <t>3(a)</t>
  </si>
  <si>
    <t>3(a)(i)</t>
  </si>
  <si>
    <t>3(a)(ii)</t>
  </si>
  <si>
    <t>3(b)</t>
  </si>
  <si>
    <t>3(b)(i)</t>
  </si>
  <si>
    <t>3(b)(i)(a)</t>
  </si>
  <si>
    <t>3(b)(i)(b)</t>
  </si>
  <si>
    <t>3(b)(ii)</t>
  </si>
  <si>
    <t>3(b)(ii)(a)</t>
  </si>
  <si>
    <t>3(b)(ii)(b)</t>
  </si>
  <si>
    <t>3(b)(iii)</t>
  </si>
  <si>
    <t>3(b)(iii)(a)</t>
  </si>
  <si>
    <t>3(b)(iii)(b)</t>
  </si>
  <si>
    <t>Interest charges on State Govt. Loans, Bonds And Advances</t>
  </si>
  <si>
    <t>State Government Loans</t>
  </si>
  <si>
    <t>Bonds</t>
  </si>
  <si>
    <t>Foreign Currency Loans / Credits</t>
  </si>
  <si>
    <t>Debentures</t>
  </si>
  <si>
    <t>Interest on Long Term Loans / Credits from the FIs/ banks/ organisations approved by the State Government</t>
  </si>
  <si>
    <t>Domestic Component (Rs. Lakhs)</t>
  </si>
  <si>
    <t>Capital cost excluding IDC, FC, FERC &amp; Hedging Cost (Rs. Lakhs)</t>
  </si>
  <si>
    <t>Total IDC, FC, FERC &amp; Hedging Cost (Rs. Lakhs)</t>
  </si>
  <si>
    <t>Capital cost Including IDC, FC, FERC &amp; Hedging Cost (Rs. Lakhs)</t>
  </si>
  <si>
    <r>
      <t>Value of Award</t>
    </r>
    <r>
      <rPr>
        <vertAlign val="superscript"/>
        <sz val="10"/>
        <rFont val="Arial"/>
        <family val="2"/>
      </rPr>
      <t>2</t>
    </r>
    <r>
      <rPr>
        <sz val="10"/>
        <rFont val="Arial"/>
        <family val="2"/>
      </rPr>
      <t xml:space="preserve"> in (Rs. Lakhs)</t>
    </r>
  </si>
  <si>
    <t>Energy Available (MU)</t>
  </si>
  <si>
    <t>Energy Transmitted (MU)</t>
  </si>
  <si>
    <t>Transmission Loss %</t>
  </si>
  <si>
    <t>Base Rate of SBI as on ________________</t>
  </si>
  <si>
    <t>Rs Crores</t>
  </si>
  <si>
    <t>Projection of Sales, Connected Load and Demand</t>
  </si>
  <si>
    <t>A) Projection of sales (MU)</t>
  </si>
  <si>
    <t xml:space="preserve">TOTAL </t>
  </si>
  <si>
    <t>B) Projection of Connected Load (in KW)</t>
  </si>
  <si>
    <t>C) Projection of Maximum or Peak Demand (in MW) (Unrestricted)</t>
  </si>
  <si>
    <t>D) Projection of Minimum Demand (in MW)</t>
  </si>
  <si>
    <t>E) Projection of Average Demand (in MW)</t>
  </si>
  <si>
    <t>Statement of Assets not in Use</t>
  </si>
  <si>
    <t>Form No: F2a</t>
  </si>
  <si>
    <t>(Rs Crores)</t>
  </si>
  <si>
    <t>S. No.</t>
  </si>
  <si>
    <t>Asset details</t>
  </si>
  <si>
    <t>Date of Acquisition/ Installation</t>
  </si>
  <si>
    <t>Historical Cost/ Cost of Acquisition</t>
  </si>
  <si>
    <t xml:space="preserve">Date of withdrawal from operations </t>
  </si>
  <si>
    <t>Cumulative depreciation recovered</t>
  </si>
  <si>
    <t>Proposed residual value</t>
  </si>
  <si>
    <t>Details of Expenses Capitalised</t>
  </si>
  <si>
    <t>Form No: F9</t>
  </si>
  <si>
    <t>Interest &amp; Finance charges Capitalised</t>
  </si>
  <si>
    <t>Employee expenses</t>
  </si>
  <si>
    <t>A&amp;G Expenses</t>
  </si>
  <si>
    <t>Others, if any</t>
  </si>
  <si>
    <t>Grand Total</t>
  </si>
  <si>
    <t>Consumer contributions and grants towards cost of capital assets</t>
  </si>
  <si>
    <t>Balance at the start of the year</t>
  </si>
  <si>
    <t>Additions during the Year</t>
  </si>
  <si>
    <t>Balance at the end of the Year</t>
  </si>
  <si>
    <t xml:space="preserve"> Total</t>
  </si>
  <si>
    <t>Income Tax Provisions</t>
  </si>
  <si>
    <t>As Per Return Filed For The Year</t>
  </si>
  <si>
    <t>As Assessed For The Year</t>
  </si>
  <si>
    <t>Credit/Debit Of Assessment Year(s) (Give Details)</t>
  </si>
  <si>
    <t>‘Income Tax Provisions’ details which could not be provided by the Transmission Company at the time of this filing shall be furnished as and when they become due/ available.</t>
  </si>
  <si>
    <t>Form No: F29</t>
  </si>
  <si>
    <t>Estimates</t>
  </si>
  <si>
    <t>Projection</t>
  </si>
  <si>
    <t>Income Tax on the Retun on Equity</t>
  </si>
  <si>
    <t>F1a</t>
  </si>
  <si>
    <t>F2a</t>
  </si>
  <si>
    <t>F21a</t>
  </si>
  <si>
    <t>F28</t>
  </si>
  <si>
    <t>F29</t>
  </si>
  <si>
    <t>Less: Expenses Capitalised</t>
  </si>
  <si>
    <t>Income Tax</t>
  </si>
  <si>
    <t>Expenses Capitalised</t>
  </si>
  <si>
    <t>2015-16</t>
  </si>
  <si>
    <t>2016-17</t>
  </si>
  <si>
    <t>2017-18</t>
  </si>
  <si>
    <t>Name of utility to whom energy sold</t>
  </si>
  <si>
    <t>Sl no.</t>
  </si>
  <si>
    <t>..</t>
  </si>
  <si>
    <r>
      <rPr>
        <vertAlign val="superscript"/>
        <sz val="10"/>
        <rFont val="Arial"/>
        <family val="2"/>
      </rPr>
      <t>1</t>
    </r>
    <r>
      <rPr>
        <sz val="10"/>
        <rFont val="Arial"/>
        <family val="2"/>
      </rPr>
      <t xml:space="preserve"> Depreciation Rates as per JERC's Depreciation Rate Schedule</t>
    </r>
  </si>
  <si>
    <t>Consumer Contribution towards Cost Of Capital Assets</t>
  </si>
  <si>
    <t>Grant towards Cost Of Capital Assets</t>
  </si>
  <si>
    <t>FY(n-4)</t>
  </si>
  <si>
    <t>FY(n-3)</t>
  </si>
  <si>
    <t>FY(n-2)</t>
  </si>
  <si>
    <t>FY(n-1)</t>
  </si>
  <si>
    <t>FY(n+1)</t>
  </si>
  <si>
    <t>FY(n+2)</t>
  </si>
  <si>
    <t>FY(n+3)</t>
  </si>
  <si>
    <t>Name of utility/Company:</t>
  </si>
  <si>
    <t xml:space="preserve"> FY(n)</t>
  </si>
  <si>
    <t>FY(n)</t>
  </si>
  <si>
    <t xml:space="preserve">                          Form No:</t>
  </si>
  <si>
    <t>F 8</t>
  </si>
  <si>
    <t xml:space="preserve">       Form No:</t>
  </si>
  <si>
    <t>Payment Under Workman's Compensation And 
Gratuity</t>
  </si>
  <si>
    <t>Contd. 2 of Form No:  F21</t>
  </si>
  <si>
    <t>Contd. 1 of Form No: F21</t>
  </si>
  <si>
    <t>Form No.: F21</t>
  </si>
  <si>
    <t>Name of utility / Company :</t>
  </si>
  <si>
    <t>Name of the Project :</t>
  </si>
  <si>
    <t>Name of the Transmission Element</t>
  </si>
  <si>
    <t>Name of the Trasmission Elemets :</t>
  </si>
  <si>
    <t>Form No. : 21a</t>
  </si>
  <si>
    <t>Contd. 1 of Form No.: F21a</t>
  </si>
  <si>
    <t>Name of the Transmission Element :</t>
  </si>
  <si>
    <t>Form No.: F22</t>
  </si>
  <si>
    <t>Interest and Finance Charges</t>
  </si>
  <si>
    <t>Contd. 1 of Form No.: F22</t>
  </si>
  <si>
    <t>Contd. 2 of Form No.: F22</t>
  </si>
  <si>
    <t>Form No.: F24</t>
  </si>
  <si>
    <t>Form No: F27</t>
  </si>
  <si>
    <t>Form No: F28</t>
  </si>
  <si>
    <t>Form No: F1a</t>
  </si>
  <si>
    <t>Form No: 19 a</t>
  </si>
  <si>
    <t>Contd. 3 of Form No.: F22</t>
  </si>
  <si>
    <t>Appendix - B</t>
  </si>
  <si>
    <t>for</t>
  </si>
  <si>
    <t>Transmission Business</t>
  </si>
  <si>
    <t>for the Year ________</t>
  </si>
  <si>
    <t>Application Format to be filled by _____________</t>
  </si>
</sst>
</file>

<file path=xl/styles.xml><?xml version="1.0" encoding="utf-8"?>
<styleSheet xmlns="http://schemas.openxmlformats.org/spreadsheetml/2006/main">
  <numFmts count="6">
    <numFmt numFmtId="43" formatCode="_(* #,##0.00_);_(* \(#,##0.00\);_(* &quot;-&quot;??_);_(@_)"/>
    <numFmt numFmtId="164" formatCode="_-* #,##0.00_-;\-* #,##0.00_-;_-* &quot;-&quot;??_-;_-@_-"/>
    <numFmt numFmtId="165" formatCode="0.0"/>
    <numFmt numFmtId="166" formatCode="_-* #,##0_-;\-* #,##0_-;_-* &quot;-&quot;??_-;_-@_-"/>
    <numFmt numFmtId="167" formatCode="0.00_)"/>
    <numFmt numFmtId="168" formatCode="&quot;ß&quot;#,##0.00_);\(&quot;ß&quot;#,##0.00\)"/>
  </numFmts>
  <fonts count="32">
    <font>
      <sz val="10"/>
      <name val="Arial"/>
    </font>
    <font>
      <sz val="10"/>
      <name val="Arial"/>
    </font>
    <font>
      <b/>
      <sz val="10"/>
      <name val="Arial"/>
      <family val="2"/>
    </font>
    <font>
      <b/>
      <sz val="12"/>
      <name val="Arial"/>
      <family val="2"/>
    </font>
    <font>
      <sz val="12"/>
      <name val="Tms Rmn"/>
    </font>
    <font>
      <sz val="10"/>
      <name val="Helv"/>
    </font>
    <font>
      <sz val="8"/>
      <name val="Arial"/>
      <family val="2"/>
    </font>
    <font>
      <sz val="7"/>
      <name val="Small Fonts"/>
    </font>
    <font>
      <b/>
      <i/>
      <sz val="16"/>
      <name val="Helv"/>
    </font>
    <font>
      <sz val="12"/>
      <name val="Times New Roman"/>
      <family val="1"/>
    </font>
    <font>
      <sz val="10"/>
      <name val="Arial"/>
      <family val="2"/>
    </font>
    <font>
      <sz val="12"/>
      <color indexed="9"/>
      <name val="Times New Roman"/>
      <family val="1"/>
    </font>
    <font>
      <b/>
      <sz val="12"/>
      <color indexed="9"/>
      <name val="Times New Roman"/>
      <family val="1"/>
    </font>
    <font>
      <sz val="10"/>
      <color indexed="8"/>
      <name val="Arial"/>
      <family val="2"/>
    </font>
    <font>
      <u/>
      <sz val="10"/>
      <name val="Arial"/>
      <family val="2"/>
    </font>
    <font>
      <sz val="10"/>
      <color indexed="9"/>
      <name val="Arial"/>
      <family val="2"/>
    </font>
    <font>
      <b/>
      <sz val="10"/>
      <color indexed="9"/>
      <name val="Arial"/>
      <family val="2"/>
    </font>
    <font>
      <sz val="12"/>
      <name val="Arial"/>
      <family val="2"/>
    </font>
    <font>
      <b/>
      <sz val="10"/>
      <color indexed="8"/>
      <name val="Arial"/>
      <family val="2"/>
    </font>
    <font>
      <vertAlign val="superscript"/>
      <sz val="10"/>
      <name val="Arial"/>
      <family val="2"/>
    </font>
    <font>
      <b/>
      <vertAlign val="superscript"/>
      <sz val="10"/>
      <name val="Arial"/>
      <family val="2"/>
    </font>
    <font>
      <b/>
      <sz val="12"/>
      <name val="Tahoma"/>
      <family val="2"/>
    </font>
    <font>
      <b/>
      <u/>
      <sz val="10"/>
      <name val="Arial"/>
      <family val="2"/>
    </font>
    <font>
      <b/>
      <vertAlign val="superscript"/>
      <sz val="12"/>
      <name val="Tahoma"/>
      <family val="2"/>
    </font>
    <font>
      <b/>
      <u/>
      <sz val="10"/>
      <color indexed="9"/>
      <name val="Arial"/>
      <family val="2"/>
    </font>
    <font>
      <b/>
      <sz val="10"/>
      <color indexed="61"/>
      <name val="Arial"/>
      <family val="2"/>
    </font>
    <font>
      <b/>
      <i/>
      <sz val="10"/>
      <name val="Arial"/>
      <family val="2"/>
    </font>
    <font>
      <b/>
      <sz val="10"/>
      <color indexed="9"/>
      <name val="Arial"/>
      <family val="2"/>
    </font>
    <font>
      <sz val="10"/>
      <color indexed="49"/>
      <name val="Arial"/>
      <family val="2"/>
    </font>
    <font>
      <b/>
      <sz val="20"/>
      <name val="Arial"/>
      <family val="2"/>
    </font>
    <font>
      <b/>
      <sz val="16"/>
      <name val="Arial"/>
      <family val="2"/>
    </font>
    <font>
      <b/>
      <i/>
      <sz val="14"/>
      <name val="Arial"/>
      <family val="2"/>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8"/>
        <bgColor indexed="64"/>
      </patternFill>
    </fill>
    <fill>
      <patternFill patternType="solid">
        <fgColor indexed="41"/>
        <bgColor indexed="64"/>
      </patternFill>
    </fill>
    <fill>
      <patternFill patternType="solid">
        <fgColor indexed="53"/>
        <bgColor indexed="64"/>
      </patternFill>
    </fill>
    <fill>
      <patternFill patternType="solid">
        <fgColor indexed="4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s>
  <borders count="27">
    <border>
      <left/>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s>
  <cellStyleXfs count="21">
    <xf numFmtId="0" fontId="0" fillId="0" borderId="0"/>
    <xf numFmtId="0" fontId="4" fillId="0" borderId="0" applyNumberFormat="0" applyFill="0" applyBorder="0" applyAlignment="0" applyProtection="0"/>
    <xf numFmtId="164" fontId="1" fillId="0" borderId="0" applyFont="0" applyFill="0" applyBorder="0" applyAlignment="0" applyProtection="0"/>
    <xf numFmtId="0" fontId="5" fillId="0" borderId="1"/>
    <xf numFmtId="164" fontId="10" fillId="0" borderId="0" applyFont="0" applyFill="0" applyBorder="0" applyAlignment="0" applyProtection="0"/>
    <xf numFmtId="0" fontId="5" fillId="0" borderId="1"/>
    <xf numFmtId="38" fontId="6" fillId="2" borderId="0" applyNumberFormat="0" applyBorder="0" applyAlignment="0" applyProtection="0"/>
    <xf numFmtId="0" fontId="3" fillId="0" borderId="2" applyNumberFormat="0" applyAlignment="0" applyProtection="0">
      <alignment horizontal="left" vertical="center"/>
    </xf>
    <xf numFmtId="0" fontId="3" fillId="0" borderId="3">
      <alignment horizontal="left" vertical="center"/>
    </xf>
    <xf numFmtId="10" fontId="6" fillId="3" borderId="4" applyNumberFormat="0" applyBorder="0" applyAlignment="0" applyProtection="0"/>
    <xf numFmtId="37" fontId="7" fillId="0" borderId="0"/>
    <xf numFmtId="167" fontId="8" fillId="0" borderId="0"/>
    <xf numFmtId="0" fontId="10" fillId="0" borderId="0"/>
    <xf numFmtId="0" fontId="1" fillId="0" borderId="0"/>
    <xf numFmtId="0" fontId="10" fillId="0" borderId="0"/>
    <xf numFmtId="0" fontId="1" fillId="0" borderId="0"/>
    <xf numFmtId="0" fontId="1" fillId="0" borderId="0"/>
    <xf numFmtId="9" fontId="1" fillId="0" borderId="0" applyFont="0" applyFill="0" applyBorder="0" applyAlignment="0" applyProtection="0"/>
    <xf numFmtId="168" fontId="1" fillId="0" borderId="0" applyFont="0" applyFill="0" applyBorder="0" applyAlignment="0" applyProtection="0"/>
    <xf numFmtId="10" fontId="1" fillId="0" borderId="0" applyFont="0" applyFill="0" applyBorder="0" applyAlignment="0" applyProtection="0"/>
    <xf numFmtId="0" fontId="10" fillId="0" borderId="0"/>
  </cellStyleXfs>
  <cellXfs count="472">
    <xf numFmtId="0" fontId="0" fillId="0" borderId="0" xfId="0"/>
    <xf numFmtId="0" fontId="1" fillId="0" borderId="0" xfId="13" applyAlignment="1">
      <alignment vertical="center"/>
    </xf>
    <xf numFmtId="0" fontId="1" fillId="0" borderId="0" xfId="13" applyFill="1" applyAlignment="1">
      <alignment vertical="center"/>
    </xf>
    <xf numFmtId="0" fontId="1" fillId="0" borderId="0" xfId="13" applyAlignment="1">
      <alignment vertical="center" wrapText="1"/>
    </xf>
    <xf numFmtId="0" fontId="9" fillId="0" borderId="0" xfId="13" applyFont="1" applyAlignment="1">
      <alignment vertical="center"/>
    </xf>
    <xf numFmtId="0" fontId="11" fillId="4" borderId="0" xfId="13" applyFont="1" applyFill="1" applyAlignment="1">
      <alignment vertical="center"/>
    </xf>
    <xf numFmtId="0" fontId="10" fillId="0" borderId="4" xfId="0" applyNumberFormat="1" applyFont="1" applyFill="1" applyBorder="1" applyAlignment="1">
      <alignment vertical="center" wrapText="1"/>
    </xf>
    <xf numFmtId="0" fontId="10" fillId="0" borderId="0" xfId="16" applyFont="1" applyFill="1" applyAlignment="1">
      <alignment vertical="center"/>
    </xf>
    <xf numFmtId="0" fontId="12" fillId="4" borderId="0" xfId="13" applyFont="1" applyFill="1" applyAlignment="1">
      <alignment vertical="center"/>
    </xf>
    <xf numFmtId="0" fontId="2" fillId="0" borderId="4" xfId="0" applyFont="1" applyFill="1" applyBorder="1" applyAlignment="1">
      <alignment vertical="center"/>
    </xf>
    <xf numFmtId="0" fontId="10" fillId="0" borderId="0" xfId="0" applyFont="1"/>
    <xf numFmtId="0" fontId="17" fillId="0" borderId="0" xfId="0" applyFont="1"/>
    <xf numFmtId="0" fontId="10" fillId="0" borderId="0" xfId="0" applyFont="1" applyFill="1" applyBorder="1"/>
    <xf numFmtId="0" fontId="10" fillId="5" borderId="5" xfId="0" applyFont="1" applyFill="1" applyBorder="1" applyAlignment="1">
      <alignment horizontal="center"/>
    </xf>
    <xf numFmtId="0" fontId="10" fillId="0" borderId="6" xfId="0" applyFont="1" applyBorder="1" applyAlignment="1">
      <alignment horizontal="center"/>
    </xf>
    <xf numFmtId="0" fontId="10" fillId="0" borderId="4" xfId="0" applyFont="1" applyBorder="1" applyAlignment="1">
      <alignment horizontal="center"/>
    </xf>
    <xf numFmtId="0" fontId="10" fillId="0" borderId="0" xfId="0" applyFont="1" applyAlignment="1">
      <alignment vertical="center" wrapText="1"/>
    </xf>
    <xf numFmtId="0" fontId="10" fillId="0" borderId="0" xfId="0" applyFont="1" applyAlignment="1">
      <alignment horizontal="center"/>
    </xf>
    <xf numFmtId="0" fontId="14" fillId="0" borderId="0" xfId="0" applyFont="1" applyAlignment="1">
      <alignment horizontal="left"/>
    </xf>
    <xf numFmtId="0" fontId="2" fillId="0" borderId="0" xfId="0" applyFont="1" applyAlignment="1">
      <alignment horizontal="center"/>
    </xf>
    <xf numFmtId="0" fontId="10" fillId="0" borderId="0" xfId="0" applyFont="1" applyBorder="1"/>
    <xf numFmtId="0" fontId="10" fillId="0" borderId="0" xfId="0" applyFont="1" applyBorder="1" applyAlignment="1">
      <alignment horizontal="center"/>
    </xf>
    <xf numFmtId="0" fontId="10" fillId="0" borderId="0" xfId="0" applyFont="1" applyBorder="1" applyAlignment="1">
      <alignment horizontal="right"/>
    </xf>
    <xf numFmtId="0" fontId="10" fillId="0" borderId="0" xfId="0" applyNumberFormat="1" applyFont="1" applyFill="1"/>
    <xf numFmtId="0" fontId="10" fillId="0" borderId="0" xfId="0" applyNumberFormat="1" applyFont="1" applyFill="1" applyAlignment="1">
      <alignment horizontal="center"/>
    </xf>
    <xf numFmtId="0" fontId="16" fillId="4" borderId="0" xfId="0" applyFont="1" applyFill="1" applyAlignment="1">
      <alignment vertical="center" wrapText="1"/>
    </xf>
    <xf numFmtId="0" fontId="15" fillId="4" borderId="0" xfId="0" applyFont="1" applyFill="1" applyAlignment="1">
      <alignment vertical="center" wrapText="1"/>
    </xf>
    <xf numFmtId="0" fontId="10" fillId="0" borderId="0" xfId="0" applyNumberFormat="1" applyFont="1" applyFill="1" applyAlignment="1">
      <alignment vertical="center" wrapText="1"/>
    </xf>
    <xf numFmtId="0" fontId="10" fillId="0" borderId="4" xfId="16" applyFont="1" applyBorder="1" applyAlignment="1">
      <alignment vertical="center" wrapText="1"/>
    </xf>
    <xf numFmtId="0" fontId="10" fillId="0" borderId="4" xfId="16" applyFont="1" applyBorder="1" applyAlignment="1">
      <alignment vertical="center"/>
    </xf>
    <xf numFmtId="0" fontId="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5" fillId="4" borderId="0" xfId="16" applyFont="1" applyFill="1" applyAlignment="1">
      <alignment vertical="center"/>
    </xf>
    <xf numFmtId="0" fontId="10" fillId="0" borderId="0" xfId="0" applyNumberFormat="1" applyFont="1" applyFill="1" applyAlignment="1">
      <alignment horizontal="center" vertical="center" wrapText="1"/>
    </xf>
    <xf numFmtId="0" fontId="10" fillId="0" borderId="0" xfId="16" applyFont="1" applyAlignment="1">
      <alignment horizontal="center" vertical="center"/>
    </xf>
    <xf numFmtId="0" fontId="10" fillId="0" borderId="0" xfId="16" applyFont="1" applyAlignment="1">
      <alignment vertical="center"/>
    </xf>
    <xf numFmtId="0" fontId="10" fillId="0" borderId="0" xfId="16" applyFont="1" applyAlignment="1">
      <alignment vertical="center" wrapText="1"/>
    </xf>
    <xf numFmtId="2" fontId="10" fillId="0" borderId="0" xfId="16" applyNumberFormat="1" applyFont="1"/>
    <xf numFmtId="0" fontId="10" fillId="0" borderId="0" xfId="15" applyFont="1"/>
    <xf numFmtId="0" fontId="15" fillId="4" borderId="0" xfId="15" applyFont="1" applyFill="1"/>
    <xf numFmtId="0" fontId="10" fillId="0" borderId="0" xfId="15" applyFont="1" applyFill="1"/>
    <xf numFmtId="0" fontId="10" fillId="0" borderId="0" xfId="15" applyFont="1" applyAlignment="1">
      <alignment vertical="center"/>
    </xf>
    <xf numFmtId="0" fontId="2" fillId="5" borderId="7" xfId="0" applyFont="1" applyFill="1" applyBorder="1" applyAlignment="1">
      <alignment horizontal="left"/>
    </xf>
    <xf numFmtId="0" fontId="2" fillId="5" borderId="8" xfId="0" applyFont="1" applyFill="1" applyBorder="1" applyAlignment="1">
      <alignment horizontal="centerContinuous"/>
    </xf>
    <xf numFmtId="0" fontId="10" fillId="0" borderId="9" xfId="0" applyFont="1" applyFill="1" applyBorder="1" applyAlignment="1">
      <alignment horizontal="left"/>
    </xf>
    <xf numFmtId="0" fontId="10" fillId="0" borderId="9" xfId="0" applyFont="1" applyFill="1" applyBorder="1"/>
    <xf numFmtId="0" fontId="10" fillId="0" borderId="9" xfId="0" applyFont="1" applyFill="1" applyBorder="1" applyAlignment="1">
      <alignment wrapText="1"/>
    </xf>
    <xf numFmtId="0" fontId="10" fillId="0" borderId="0" xfId="0" applyFont="1" applyFill="1" applyBorder="1" applyAlignment="1">
      <alignment horizontal="center"/>
    </xf>
    <xf numFmtId="0" fontId="2" fillId="6" borderId="0" xfId="0" applyFont="1" applyFill="1" applyAlignment="1">
      <alignment horizontal="center"/>
    </xf>
    <xf numFmtId="0" fontId="16" fillId="7" borderId="0" xfId="0" applyFont="1" applyFill="1" applyAlignment="1">
      <alignment vertical="center"/>
    </xf>
    <xf numFmtId="0" fontId="16" fillId="7" borderId="0" xfId="0" applyFont="1" applyFill="1" applyAlignment="1">
      <alignment horizontal="center" vertical="center"/>
    </xf>
    <xf numFmtId="0" fontId="10" fillId="0" borderId="0" xfId="0" applyNumberFormat="1" applyFont="1" applyFill="1" applyBorder="1"/>
    <xf numFmtId="0" fontId="10" fillId="0" borderId="0" xfId="0" applyFont="1" applyFill="1"/>
    <xf numFmtId="0" fontId="10" fillId="0" borderId="0" xfId="0" applyNumberFormat="1" applyFont="1" applyFill="1" applyBorder="1" applyAlignment="1">
      <alignment horizontal="center"/>
    </xf>
    <xf numFmtId="2" fontId="10" fillId="0" borderId="0" xfId="0" applyNumberFormat="1" applyFont="1" applyFill="1" applyBorder="1" applyAlignment="1">
      <alignment horizontal="right"/>
    </xf>
    <xf numFmtId="2" fontId="10" fillId="0" borderId="0" xfId="0" applyNumberFormat="1" applyFont="1" applyFill="1" applyBorder="1"/>
    <xf numFmtId="49" fontId="2" fillId="8" borderId="4" xfId="0" applyNumberFormat="1" applyFont="1" applyFill="1" applyBorder="1" applyAlignment="1">
      <alignment horizontal="center" vertical="center"/>
    </xf>
    <xf numFmtId="0" fontId="13" fillId="0" borderId="4" xfId="0" applyFont="1" applyFill="1" applyBorder="1" applyAlignment="1">
      <alignment horizontal="left"/>
    </xf>
    <xf numFmtId="0" fontId="13" fillId="0" borderId="4" xfId="0" applyFont="1" applyFill="1" applyBorder="1" applyAlignment="1">
      <alignment horizontal="center"/>
    </xf>
    <xf numFmtId="0" fontId="2" fillId="0" borderId="4" xfId="0" applyFont="1" applyFill="1" applyBorder="1"/>
    <xf numFmtId="0" fontId="2" fillId="0" borderId="4" xfId="0" applyFont="1" applyFill="1" applyBorder="1" applyAlignment="1">
      <alignment horizontal="center"/>
    </xf>
    <xf numFmtId="0" fontId="10" fillId="0" borderId="4" xfId="0" applyFont="1" applyFill="1" applyBorder="1"/>
    <xf numFmtId="0" fontId="10" fillId="0" borderId="4" xfId="0" applyFont="1" applyFill="1" applyBorder="1" applyAlignment="1">
      <alignment horizontal="center"/>
    </xf>
    <xf numFmtId="0" fontId="10" fillId="0" borderId="4" xfId="0" applyFont="1" applyFill="1" applyBorder="1" applyAlignment="1">
      <alignment horizontal="left" indent="1"/>
    </xf>
    <xf numFmtId="0" fontId="13" fillId="0" borderId="4" xfId="0" applyFont="1" applyFill="1" applyBorder="1"/>
    <xf numFmtId="0" fontId="2" fillId="0" borderId="4" xfId="0" applyFont="1" applyFill="1" applyBorder="1" applyAlignment="1">
      <alignment horizontal="center" vertical="center" wrapText="1"/>
    </xf>
    <xf numFmtId="0" fontId="10" fillId="0" borderId="4" xfId="0" applyNumberFormat="1" applyFont="1" applyFill="1" applyBorder="1" applyAlignment="1">
      <alignment horizontal="center"/>
    </xf>
    <xf numFmtId="0" fontId="2" fillId="0" borderId="4" xfId="0" applyNumberFormat="1" applyFont="1" applyFill="1" applyBorder="1" applyAlignment="1">
      <alignment horizontal="center"/>
    </xf>
    <xf numFmtId="2" fontId="10" fillId="9" borderId="4" xfId="0" applyNumberFormat="1" applyFont="1" applyFill="1" applyBorder="1"/>
    <xf numFmtId="2" fontId="2" fillId="9" borderId="4" xfId="0" applyNumberFormat="1" applyFont="1" applyFill="1" applyBorder="1"/>
    <xf numFmtId="2" fontId="10" fillId="9" borderId="4" xfId="0" applyNumberFormat="1" applyFont="1" applyFill="1" applyBorder="1" applyAlignment="1">
      <alignment horizontal="right"/>
    </xf>
    <xf numFmtId="2" fontId="10" fillId="9" borderId="4" xfId="2" applyNumberFormat="1" applyFont="1" applyFill="1" applyBorder="1" applyAlignment="1">
      <alignment horizontal="right" vertical="center"/>
    </xf>
    <xf numFmtId="2" fontId="10" fillId="9" borderId="4" xfId="0" applyNumberFormat="1" applyFont="1" applyFill="1" applyBorder="1" applyAlignment="1">
      <alignment horizontal="right" vertical="center"/>
    </xf>
    <xf numFmtId="2" fontId="10" fillId="9" borderId="4" xfId="0" applyNumberFormat="1" applyFont="1" applyFill="1" applyBorder="1" applyAlignment="1">
      <alignment vertical="center"/>
    </xf>
    <xf numFmtId="2" fontId="2" fillId="9" borderId="4" xfId="0" applyNumberFormat="1" applyFont="1" applyFill="1" applyBorder="1" applyAlignment="1">
      <alignment horizontal="right"/>
    </xf>
    <xf numFmtId="0" fontId="2" fillId="8" borderId="4" xfId="0" applyFont="1" applyFill="1" applyBorder="1" applyAlignment="1">
      <alignment horizontal="center" vertical="center"/>
    </xf>
    <xf numFmtId="2" fontId="10" fillId="8" borderId="4" xfId="0" applyNumberFormat="1" applyFont="1" applyFill="1" applyBorder="1" applyAlignment="1">
      <alignment horizontal="right"/>
    </xf>
    <xf numFmtId="2" fontId="2" fillId="8" borderId="4" xfId="0" applyNumberFormat="1" applyFont="1" applyFill="1" applyBorder="1" applyAlignment="1">
      <alignment horizontal="right"/>
    </xf>
    <xf numFmtId="2" fontId="10" fillId="8" borderId="4" xfId="2" applyNumberFormat="1" applyFont="1" applyFill="1" applyBorder="1" applyAlignment="1">
      <alignment horizontal="right" vertical="center"/>
    </xf>
    <xf numFmtId="2" fontId="10" fillId="8" borderId="4" xfId="0" applyNumberFormat="1" applyFont="1" applyFill="1" applyBorder="1" applyAlignment="1">
      <alignment vertical="center"/>
    </xf>
    <xf numFmtId="0" fontId="2" fillId="2" borderId="4" xfId="0" applyFont="1" applyFill="1" applyBorder="1" applyAlignment="1">
      <alignment vertical="center"/>
    </xf>
    <xf numFmtId="2" fontId="10" fillId="2" borderId="4" xfId="0" applyNumberFormat="1" applyFont="1" applyFill="1" applyBorder="1" applyAlignment="1">
      <alignment horizontal="right"/>
    </xf>
    <xf numFmtId="2" fontId="2" fillId="2" borderId="4" xfId="0" applyNumberFormat="1" applyFont="1" applyFill="1" applyBorder="1" applyAlignment="1">
      <alignment horizontal="right"/>
    </xf>
    <xf numFmtId="2" fontId="10" fillId="2" borderId="4" xfId="2" applyNumberFormat="1" applyFont="1" applyFill="1" applyBorder="1" applyAlignment="1">
      <alignment horizontal="right" vertical="center"/>
    </xf>
    <xf numFmtId="2" fontId="10" fillId="2" borderId="4" xfId="0" applyNumberFormat="1" applyFont="1" applyFill="1" applyBorder="1" applyAlignment="1">
      <alignment vertical="center"/>
    </xf>
    <xf numFmtId="0" fontId="2" fillId="0" borderId="0" xfId="0" applyFont="1" applyFill="1" applyBorder="1" applyAlignment="1">
      <alignment horizontal="center" vertical="center"/>
    </xf>
    <xf numFmtId="49" fontId="2" fillId="0" borderId="4" xfId="0" applyNumberFormat="1" applyFont="1" applyFill="1" applyBorder="1" applyAlignment="1">
      <alignment horizontal="center" vertical="center"/>
    </xf>
    <xf numFmtId="2" fontId="10" fillId="0" borderId="4" xfId="0" applyNumberFormat="1" applyFont="1" applyFill="1" applyBorder="1" applyAlignment="1">
      <alignment horizontal="right"/>
    </xf>
    <xf numFmtId="2" fontId="10" fillId="0" borderId="4" xfId="0" applyNumberFormat="1" applyFont="1" applyFill="1" applyBorder="1"/>
    <xf numFmtId="0" fontId="18" fillId="0" borderId="4" xfId="0" applyFont="1" applyFill="1" applyBorder="1" applyAlignment="1">
      <alignment horizontal="center"/>
    </xf>
    <xf numFmtId="1" fontId="10" fillId="0" borderId="4" xfId="0" applyNumberFormat="1" applyFont="1" applyFill="1" applyBorder="1" applyAlignment="1">
      <alignment horizontal="right"/>
    </xf>
    <xf numFmtId="2" fontId="10" fillId="0" borderId="4" xfId="2" applyNumberFormat="1" applyFont="1" applyFill="1" applyBorder="1" applyAlignment="1">
      <alignment horizontal="center" vertical="center"/>
    </xf>
    <xf numFmtId="2" fontId="10" fillId="0" borderId="4" xfId="0" applyNumberFormat="1" applyFont="1" applyFill="1" applyBorder="1" applyAlignment="1">
      <alignment horizontal="center" vertical="center"/>
    </xf>
    <xf numFmtId="0" fontId="10" fillId="0" borderId="4" xfId="0" quotePrefix="1" applyFont="1" applyFill="1" applyBorder="1" applyAlignment="1">
      <alignment vertical="center"/>
    </xf>
    <xf numFmtId="0" fontId="10" fillId="0" borderId="4" xfId="0" applyFont="1" applyFill="1" applyBorder="1" applyAlignment="1">
      <alignment vertical="center"/>
    </xf>
    <xf numFmtId="0" fontId="10" fillId="0" borderId="4" xfId="0" applyFont="1" applyFill="1" applyBorder="1" applyAlignment="1">
      <alignment horizontal="center" vertical="center"/>
    </xf>
    <xf numFmtId="0" fontId="10" fillId="0" borderId="4" xfId="0" applyFont="1" applyFill="1" applyBorder="1" applyAlignment="1">
      <alignment vertical="center" wrapText="1"/>
    </xf>
    <xf numFmtId="0" fontId="10" fillId="0" borderId="0" xfId="0" applyNumberFormat="1" applyFont="1" applyFill="1" applyAlignment="1">
      <alignment vertical="center"/>
    </xf>
    <xf numFmtId="0" fontId="13" fillId="0" borderId="4" xfId="0" applyFont="1" applyFill="1" applyBorder="1" applyAlignment="1">
      <alignment horizontal="center" vertical="center"/>
    </xf>
    <xf numFmtId="9" fontId="13" fillId="0" borderId="4" xfId="0" applyNumberFormat="1" applyFont="1" applyFill="1" applyBorder="1" applyAlignment="1">
      <alignment horizontal="center" vertical="center"/>
    </xf>
    <xf numFmtId="1" fontId="10" fillId="0" borderId="4" xfId="0" applyNumberFormat="1" applyFont="1" applyFill="1" applyBorder="1" applyAlignment="1">
      <alignment horizontal="center" vertical="center"/>
    </xf>
    <xf numFmtId="9" fontId="10" fillId="0" borderId="4" xfId="17" applyFont="1" applyFill="1" applyBorder="1" applyAlignment="1">
      <alignment horizontal="center" vertical="center"/>
    </xf>
    <xf numFmtId="0" fontId="10" fillId="0" borderId="4" xfId="15" applyFont="1" applyBorder="1"/>
    <xf numFmtId="0" fontId="10" fillId="0" borderId="10" xfId="15" applyFont="1" applyFill="1" applyBorder="1" applyAlignment="1">
      <alignment vertical="center" wrapText="1"/>
    </xf>
    <xf numFmtId="0" fontId="2" fillId="0" borderId="10" xfId="15" applyFont="1" applyFill="1" applyBorder="1" applyAlignment="1">
      <alignment vertical="center" wrapText="1"/>
    </xf>
    <xf numFmtId="0" fontId="10" fillId="0" borderId="4" xfId="15" applyFont="1" applyBorder="1" applyAlignment="1">
      <alignment horizontal="center" vertical="center"/>
    </xf>
    <xf numFmtId="0" fontId="1" fillId="0" borderId="4" xfId="13" applyBorder="1" applyAlignment="1">
      <alignment vertical="center"/>
    </xf>
    <xf numFmtId="0" fontId="1" fillId="0" borderId="4" xfId="13" applyBorder="1" applyAlignment="1">
      <alignment vertical="center" wrapText="1"/>
    </xf>
    <xf numFmtId="0" fontId="2" fillId="0" borderId="4" xfId="13" applyFont="1" applyBorder="1" applyAlignment="1">
      <alignment vertical="center" wrapText="1"/>
    </xf>
    <xf numFmtId="0" fontId="10" fillId="0" borderId="4" xfId="13" applyFont="1" applyBorder="1" applyAlignment="1">
      <alignment vertical="center" wrapText="1"/>
    </xf>
    <xf numFmtId="0" fontId="2" fillId="0" borderId="4" xfId="13" applyFont="1" applyBorder="1" applyAlignment="1">
      <alignment vertical="center"/>
    </xf>
    <xf numFmtId="0" fontId="10" fillId="0" borderId="4" xfId="16" applyFont="1" applyBorder="1" applyAlignment="1">
      <alignment horizontal="left" vertical="center" wrapText="1"/>
    </xf>
    <xf numFmtId="0" fontId="10" fillId="0" borderId="4" xfId="16" applyFont="1" applyBorder="1" applyAlignment="1">
      <alignment horizontal="left" vertical="center"/>
    </xf>
    <xf numFmtId="0" fontId="2" fillId="0" borderId="4" xfId="16" applyFont="1" applyBorder="1" applyAlignment="1">
      <alignment vertical="center"/>
    </xf>
    <xf numFmtId="0" fontId="2" fillId="0" borderId="4" xfId="16" applyFont="1" applyBorder="1" applyAlignment="1">
      <alignment vertical="center" wrapText="1"/>
    </xf>
    <xf numFmtId="0" fontId="10" fillId="0" borderId="0" xfId="13" applyFont="1" applyAlignment="1">
      <alignment vertical="center"/>
    </xf>
    <xf numFmtId="0" fontId="10" fillId="0" borderId="10" xfId="0" applyFont="1" applyFill="1" applyBorder="1"/>
    <xf numFmtId="49" fontId="2" fillId="0" borderId="4" xfId="0" applyNumberFormat="1" applyFont="1" applyFill="1" applyBorder="1" applyAlignment="1">
      <alignment vertical="center"/>
    </xf>
    <xf numFmtId="49" fontId="2" fillId="0" borderId="4" xfId="0" applyNumberFormat="1" applyFont="1" applyFill="1" applyBorder="1" applyAlignment="1">
      <alignment horizontal="center" vertical="center" wrapText="1"/>
    </xf>
    <xf numFmtId="0" fontId="10" fillId="0" borderId="4" xfId="0" applyFont="1" applyFill="1" applyBorder="1" applyAlignment="1">
      <alignment horizontal="left"/>
    </xf>
    <xf numFmtId="0" fontId="2" fillId="0" borderId="0" xfId="13" applyFont="1" applyAlignment="1">
      <alignment vertical="center"/>
    </xf>
    <xf numFmtId="0" fontId="2" fillId="6" borderId="0" xfId="0" applyFont="1" applyFill="1" applyBorder="1" applyAlignment="1">
      <alignment horizontal="left" vertical="center"/>
    </xf>
    <xf numFmtId="0" fontId="2" fillId="6" borderId="0" xfId="0" applyFont="1" applyFill="1" applyBorder="1" applyAlignment="1">
      <alignment horizontal="center" vertical="center"/>
    </xf>
    <xf numFmtId="0" fontId="2" fillId="0" borderId="0" xfId="0" applyNumberFormat="1" applyFont="1" applyFill="1" applyAlignment="1">
      <alignment horizontal="center" vertical="center" wrapText="1"/>
    </xf>
    <xf numFmtId="0" fontId="2" fillId="0" borderId="0" xfId="13" applyFont="1" applyAlignment="1">
      <alignment horizontal="center" vertical="center"/>
    </xf>
    <xf numFmtId="0" fontId="10" fillId="0" borderId="0" xfId="16" applyFont="1" applyAlignment="1">
      <alignment wrapText="1"/>
    </xf>
    <xf numFmtId="49"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1" fillId="0" borderId="0" xfId="13" applyAlignment="1">
      <alignment horizontal="center" vertical="center" wrapText="1"/>
    </xf>
    <xf numFmtId="0" fontId="2" fillId="0" borderId="0" xfId="0" applyFont="1" applyFill="1" applyBorder="1" applyAlignment="1">
      <alignment vertical="center"/>
    </xf>
    <xf numFmtId="0" fontId="2" fillId="6" borderId="0" xfId="0" applyFont="1" applyFill="1" applyBorder="1" applyAlignment="1">
      <alignment vertical="center"/>
    </xf>
    <xf numFmtId="0" fontId="2" fillId="0" borderId="0" xfId="0" applyFont="1" applyAlignment="1"/>
    <xf numFmtId="0" fontId="10" fillId="0" borderId="0" xfId="13" applyFont="1" applyAlignment="1">
      <alignment horizontal="left" vertical="center" wrapText="1"/>
    </xf>
    <xf numFmtId="49" fontId="2" fillId="0" borderId="10" xfId="0" applyNumberFormat="1" applyFont="1" applyFill="1" applyBorder="1" applyAlignment="1">
      <alignment horizontal="center" vertical="center" wrapText="1"/>
    </xf>
    <xf numFmtId="0" fontId="10" fillId="0" borderId="4" xfId="0" applyFont="1" applyFill="1" applyBorder="1" applyAlignment="1">
      <alignment wrapText="1"/>
    </xf>
    <xf numFmtId="49" fontId="2" fillId="0" borderId="4" xfId="0" applyNumberFormat="1" applyFont="1" applyFill="1" applyBorder="1" applyAlignment="1">
      <alignment vertical="center" wrapText="1"/>
    </xf>
    <xf numFmtId="0" fontId="2" fillId="0" borderId="12" xfId="0" applyFont="1" applyBorder="1" applyAlignment="1"/>
    <xf numFmtId="0" fontId="10" fillId="0" borderId="4" xfId="0" applyFont="1" applyBorder="1"/>
    <xf numFmtId="0" fontId="10" fillId="0" borderId="4" xfId="0" applyFont="1" applyBorder="1" applyAlignment="1">
      <alignment horizontal="justify" vertical="top"/>
    </xf>
    <xf numFmtId="0" fontId="2" fillId="0" borderId="4" xfId="0" applyFont="1" applyBorder="1" applyAlignment="1">
      <alignment vertical="top"/>
    </xf>
    <xf numFmtId="0" fontId="10" fillId="0" borderId="4" xfId="0" applyFont="1" applyBorder="1" applyAlignment="1">
      <alignment vertical="top"/>
    </xf>
    <xf numFmtId="0" fontId="2" fillId="0" borderId="4" xfId="0" applyFont="1" applyBorder="1" applyAlignment="1">
      <alignment horizontal="justify" vertical="top"/>
    </xf>
    <xf numFmtId="0" fontId="10" fillId="0" borderId="4" xfId="0" quotePrefix="1" applyFont="1" applyBorder="1" applyAlignment="1">
      <alignment horizontal="justify" vertical="top"/>
    </xf>
    <xf numFmtId="0" fontId="2" fillId="0" borderId="0" xfId="0" applyFont="1" applyAlignment="1">
      <alignment horizontal="center" vertical="center"/>
    </xf>
    <xf numFmtId="0" fontId="2" fillId="0" borderId="4" xfId="0" applyFont="1" applyBorder="1" applyAlignment="1">
      <alignment horizontal="center" vertical="top"/>
    </xf>
    <xf numFmtId="0" fontId="10" fillId="0" borderId="4" xfId="0" applyFont="1" applyBorder="1" applyAlignment="1">
      <alignment vertical="top" wrapText="1"/>
    </xf>
    <xf numFmtId="0" fontId="10" fillId="0" borderId="10" xfId="0" applyFont="1" applyBorder="1" applyAlignment="1">
      <alignment vertical="top"/>
    </xf>
    <xf numFmtId="0" fontId="10" fillId="0" borderId="10" xfId="0" applyFont="1" applyBorder="1" applyAlignment="1">
      <alignment horizontal="justify" vertical="top"/>
    </xf>
    <xf numFmtId="0" fontId="10" fillId="0" borderId="3" xfId="0" applyFont="1" applyBorder="1"/>
    <xf numFmtId="0" fontId="10" fillId="0" borderId="13" xfId="0" applyFont="1" applyBorder="1"/>
    <xf numFmtId="0" fontId="10" fillId="0" borderId="0" xfId="12" applyBorder="1"/>
    <xf numFmtId="0" fontId="2" fillId="0" borderId="4" xfId="12" applyFont="1" applyBorder="1"/>
    <xf numFmtId="0" fontId="10" fillId="0" borderId="4" xfId="12" applyBorder="1"/>
    <xf numFmtId="0" fontId="10" fillId="0" borderId="4" xfId="12" applyFont="1" applyBorder="1"/>
    <xf numFmtId="0" fontId="10" fillId="0" borderId="0" xfId="0" applyFont="1" applyBorder="1" applyAlignment="1">
      <alignment horizontal="center" vertical="center"/>
    </xf>
    <xf numFmtId="0" fontId="10"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xf numFmtId="0" fontId="2" fillId="0" borderId="4" xfId="0" applyFont="1" applyBorder="1" applyAlignment="1">
      <alignment horizontal="center" vertical="center"/>
    </xf>
    <xf numFmtId="0" fontId="2" fillId="0" borderId="4" xfId="0" applyFont="1" applyBorder="1"/>
    <xf numFmtId="0" fontId="10" fillId="0" borderId="4" xfId="0" applyFont="1" applyFill="1" applyBorder="1" applyAlignment="1">
      <alignment horizontal="left" vertical="center"/>
    </xf>
    <xf numFmtId="0" fontId="2" fillId="0" borderId="4" xfId="0" applyFont="1" applyFill="1" applyBorder="1" applyAlignment="1">
      <alignment horizontal="left" vertical="center"/>
    </xf>
    <xf numFmtId="0" fontId="10" fillId="0" borderId="4" xfId="0" applyFont="1" applyBorder="1" applyAlignment="1">
      <alignment horizontal="left" vertical="center"/>
    </xf>
    <xf numFmtId="2" fontId="10" fillId="0" borderId="4" xfId="0" applyNumberFormat="1" applyFont="1" applyBorder="1" applyAlignment="1">
      <alignment horizontal="left" vertical="center"/>
    </xf>
    <xf numFmtId="0" fontId="2" fillId="0" borderId="4" xfId="0" applyFont="1" applyBorder="1" applyAlignment="1">
      <alignment horizontal="left" vertical="center"/>
    </xf>
    <xf numFmtId="0" fontId="10" fillId="0" borderId="4" xfId="0" applyFont="1" applyBorder="1" applyAlignment="1">
      <alignment horizontal="left"/>
    </xf>
    <xf numFmtId="0" fontId="2" fillId="0" borderId="4" xfId="0" applyFont="1" applyBorder="1" applyAlignment="1">
      <alignment horizontal="left"/>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10" fillId="0" borderId="0" xfId="0" applyFont="1" applyAlignment="1">
      <alignment vertical="center"/>
    </xf>
    <xf numFmtId="0" fontId="10" fillId="0" borderId="0" xfId="12" applyFont="1"/>
    <xf numFmtId="0" fontId="10" fillId="0" borderId="0" xfId="12" applyFont="1" applyFill="1"/>
    <xf numFmtId="0" fontId="10" fillId="0" borderId="14" xfId="12" applyFont="1" applyBorder="1"/>
    <xf numFmtId="0" fontId="10" fillId="0" borderId="0" xfId="12" applyFont="1" applyBorder="1"/>
    <xf numFmtId="0" fontId="10" fillId="0" borderId="0" xfId="12" applyFont="1" applyBorder="1" applyAlignment="1">
      <alignment horizontal="center"/>
    </xf>
    <xf numFmtId="0" fontId="10" fillId="0" borderId="0" xfId="12" applyFont="1" applyBorder="1" applyAlignment="1">
      <alignment horizontal="left"/>
    </xf>
    <xf numFmtId="165" fontId="10" fillId="0" borderId="0" xfId="12" applyNumberFormat="1" applyFont="1" applyBorder="1" applyAlignment="1">
      <alignment horizontal="justify" vertical="top"/>
    </xf>
    <xf numFmtId="0" fontId="19" fillId="0" borderId="0" xfId="12" applyFont="1" applyBorder="1" applyAlignment="1">
      <alignment horizontal="justify" vertical="top"/>
    </xf>
    <xf numFmtId="0" fontId="10" fillId="0" borderId="0" xfId="12" applyFont="1" applyFill="1" applyBorder="1"/>
    <xf numFmtId="0" fontId="10" fillId="0" borderId="0" xfId="0" applyFont="1" applyBorder="1" applyAlignment="1">
      <alignment horizontal="left" vertical="center"/>
    </xf>
    <xf numFmtId="0" fontId="10" fillId="0" borderId="0" xfId="0" applyFont="1" applyBorder="1" applyAlignment="1">
      <alignment horizontal="left" vertical="top" indent="1"/>
    </xf>
    <xf numFmtId="0" fontId="10" fillId="0" borderId="0" xfId="0" applyFont="1" applyBorder="1" applyAlignment="1">
      <alignment vertical="top"/>
    </xf>
    <xf numFmtId="0" fontId="2" fillId="0" borderId="0" xfId="0" applyFont="1" applyBorder="1" applyAlignment="1">
      <alignment horizontal="left" vertical="center"/>
    </xf>
    <xf numFmtId="0" fontId="10" fillId="0" borderId="0" xfId="12" applyBorder="1" applyAlignment="1">
      <alignment horizontal="center"/>
    </xf>
    <xf numFmtId="0" fontId="21" fillId="0" borderId="0" xfId="12" applyFont="1" applyBorder="1" applyAlignment="1">
      <alignment horizontal="center" vertical="center"/>
    </xf>
    <xf numFmtId="0" fontId="2" fillId="0" borderId="4" xfId="12" applyFont="1" applyBorder="1" applyAlignment="1">
      <alignment horizontal="center" vertical="center"/>
    </xf>
    <xf numFmtId="0" fontId="10" fillId="0" borderId="4" xfId="12" quotePrefix="1" applyBorder="1" applyAlignment="1">
      <alignment horizontal="center" vertical="center"/>
    </xf>
    <xf numFmtId="0" fontId="10" fillId="0" borderId="0" xfId="12" applyBorder="1" applyAlignment="1">
      <alignment horizontal="center" vertical="center"/>
    </xf>
    <xf numFmtId="0" fontId="2" fillId="0" borderId="4" xfId="12" applyFont="1" applyBorder="1" applyAlignment="1">
      <alignment horizontal="center" vertical="center" wrapText="1"/>
    </xf>
    <xf numFmtId="0" fontId="10" fillId="0" borderId="4" xfId="12" applyBorder="1" applyAlignment="1">
      <alignment horizontal="center" vertical="center"/>
    </xf>
    <xf numFmtId="0" fontId="2" fillId="0" borderId="0" xfId="12" applyFont="1" applyBorder="1" applyAlignment="1">
      <alignment horizontal="center" vertical="center"/>
    </xf>
    <xf numFmtId="0" fontId="2" fillId="0" borderId="4" xfId="12" applyFont="1" applyBorder="1" applyAlignment="1">
      <alignment horizontal="center"/>
    </xf>
    <xf numFmtId="0" fontId="10" fillId="0" borderId="4" xfId="12" applyBorder="1" applyAlignment="1">
      <alignment horizontal="center"/>
    </xf>
    <xf numFmtId="165" fontId="2" fillId="0" borderId="4" xfId="12" applyNumberFormat="1" applyFont="1" applyBorder="1" applyAlignment="1">
      <alignment horizontal="center"/>
    </xf>
    <xf numFmtId="0" fontId="2" fillId="0" borderId="15" xfId="12" applyFont="1" applyBorder="1" applyAlignment="1">
      <alignment horizontal="center" vertical="center" wrapText="1"/>
    </xf>
    <xf numFmtId="0" fontId="2" fillId="0" borderId="4" xfId="12" quotePrefix="1" applyFont="1" applyBorder="1" applyAlignment="1">
      <alignment horizontal="center" vertical="center"/>
    </xf>
    <xf numFmtId="0" fontId="10" fillId="0" borderId="12" xfId="0" applyFont="1" applyFill="1" applyBorder="1" applyAlignment="1">
      <alignment horizontal="center"/>
    </xf>
    <xf numFmtId="0" fontId="2" fillId="0" borderId="0" xfId="0" applyFont="1" applyFill="1" applyBorder="1" applyAlignment="1">
      <alignment horizontal="center" vertical="top"/>
    </xf>
    <xf numFmtId="0" fontId="2" fillId="0" borderId="4" xfId="0" applyFont="1" applyFill="1" applyBorder="1" applyAlignment="1">
      <alignment horizontal="left"/>
    </xf>
    <xf numFmtId="0" fontId="2" fillId="0" borderId="11" xfId="0" applyFont="1" applyFill="1" applyBorder="1" applyAlignment="1">
      <alignment horizontal="left" vertical="center"/>
    </xf>
    <xf numFmtId="0" fontId="19" fillId="0" borderId="0" xfId="12" applyFont="1" applyFill="1" applyBorder="1" applyAlignment="1">
      <alignment horizontal="left" wrapText="1"/>
    </xf>
    <xf numFmtId="0" fontId="10" fillId="0" borderId="0" xfId="12" applyFont="1" applyFill="1" applyBorder="1" applyAlignment="1">
      <alignment horizontal="left" wrapText="1"/>
    </xf>
    <xf numFmtId="0" fontId="2" fillId="0" borderId="0" xfId="12" applyFont="1" applyFill="1" applyBorder="1" applyAlignment="1">
      <alignment horizontal="left" vertical="top"/>
    </xf>
    <xf numFmtId="0" fontId="2" fillId="0" borderId="4" xfId="12" applyFont="1" applyFill="1" applyBorder="1" applyAlignment="1">
      <alignment horizontal="center" vertical="center"/>
    </xf>
    <xf numFmtId="0" fontId="2" fillId="0" borderId="4" xfId="12" applyFont="1" applyFill="1" applyBorder="1" applyAlignment="1">
      <alignment vertical="center"/>
    </xf>
    <xf numFmtId="0" fontId="10" fillId="0" borderId="4" xfId="12" applyFont="1" applyFill="1" applyBorder="1" applyAlignment="1">
      <alignment vertical="center"/>
    </xf>
    <xf numFmtId="0" fontId="10" fillId="0" borderId="4" xfId="12" applyFont="1" applyFill="1" applyBorder="1" applyAlignment="1">
      <alignment vertical="center" wrapText="1"/>
    </xf>
    <xf numFmtId="0" fontId="10" fillId="0" borderId="0" xfId="12" applyFont="1" applyFill="1" applyBorder="1" applyAlignment="1">
      <alignment vertical="center"/>
    </xf>
    <xf numFmtId="0" fontId="2" fillId="0" borderId="16" xfId="12" applyFont="1" applyBorder="1" applyAlignment="1">
      <alignment horizontal="center" vertical="center" wrapText="1"/>
    </xf>
    <xf numFmtId="0" fontId="10" fillId="0" borderId="14" xfId="12" applyFont="1" applyBorder="1" applyAlignment="1">
      <alignment vertical="center"/>
    </xf>
    <xf numFmtId="0" fontId="10" fillId="0" borderId="0" xfId="12" applyFont="1" applyBorder="1" applyAlignment="1">
      <alignment vertical="center"/>
    </xf>
    <xf numFmtId="0" fontId="10" fillId="0" borderId="0" xfId="12" applyFont="1" applyAlignment="1">
      <alignment vertical="center"/>
    </xf>
    <xf numFmtId="0" fontId="2" fillId="0" borderId="0" xfId="12" applyFont="1" applyBorder="1" applyAlignment="1">
      <alignment horizontal="right" vertical="center"/>
    </xf>
    <xf numFmtId="0" fontId="2" fillId="0" borderId="4" xfId="12" applyFont="1" applyBorder="1" applyAlignment="1">
      <alignment vertical="center"/>
    </xf>
    <xf numFmtId="0" fontId="10" fillId="0" borderId="4" xfId="12" applyFont="1" applyBorder="1" applyAlignment="1">
      <alignment horizontal="center" vertical="center"/>
    </xf>
    <xf numFmtId="0" fontId="10" fillId="0" borderId="4" xfId="12" applyFont="1" applyBorder="1" applyAlignment="1">
      <alignment vertical="center"/>
    </xf>
    <xf numFmtId="0" fontId="2" fillId="0" borderId="0" xfId="12" applyFont="1" applyAlignment="1">
      <alignment vertical="center"/>
    </xf>
    <xf numFmtId="0" fontId="10" fillId="0" borderId="0" xfId="12" applyFont="1" applyBorder="1" applyAlignment="1">
      <alignment horizontal="left" vertical="center"/>
    </xf>
    <xf numFmtId="0" fontId="19" fillId="0" borderId="0" xfId="12" applyFont="1" applyFill="1" applyBorder="1" applyAlignment="1">
      <alignment horizontal="left" vertical="center"/>
    </xf>
    <xf numFmtId="0" fontId="10" fillId="0" borderId="0" xfId="12" applyFont="1" applyFill="1" applyBorder="1" applyAlignment="1">
      <alignment horizontal="center" vertical="center"/>
    </xf>
    <xf numFmtId="0" fontId="2" fillId="0" borderId="4" xfId="12" applyFont="1" applyFill="1" applyBorder="1" applyAlignment="1">
      <alignment horizontal="center" vertical="center" wrapText="1"/>
    </xf>
    <xf numFmtId="0" fontId="2" fillId="0" borderId="0" xfId="0" applyFont="1" applyFill="1" applyBorder="1" applyAlignment="1">
      <alignment horizontal="left" vertical="center"/>
    </xf>
    <xf numFmtId="0" fontId="10" fillId="0" borderId="0" xfId="12" applyFont="1" applyFill="1" applyBorder="1" applyAlignment="1">
      <alignment horizontal="left" vertical="center"/>
    </xf>
    <xf numFmtId="0" fontId="2" fillId="0" borderId="0" xfId="12" applyFont="1" applyFill="1" applyBorder="1" applyAlignment="1">
      <alignment horizontal="left" vertical="center"/>
    </xf>
    <xf numFmtId="0" fontId="10" fillId="0" borderId="0" xfId="0" applyFont="1" applyAlignment="1">
      <alignment horizontal="left" vertical="center"/>
    </xf>
    <xf numFmtId="0" fontId="16" fillId="7" borderId="0" xfId="0" applyFont="1" applyFill="1" applyAlignment="1">
      <alignment horizontal="left" vertical="center"/>
    </xf>
    <xf numFmtId="0" fontId="10" fillId="0" borderId="4" xfId="12" applyFont="1" applyFill="1" applyBorder="1" applyAlignment="1">
      <alignment horizontal="left" vertical="center"/>
    </xf>
    <xf numFmtId="0" fontId="2" fillId="0" borderId="4" xfId="12" applyFont="1" applyFill="1" applyBorder="1" applyAlignment="1">
      <alignment horizontal="left" vertical="center" wrapText="1"/>
    </xf>
    <xf numFmtId="0" fontId="2" fillId="0" borderId="4" xfId="12" applyFont="1" applyFill="1" applyBorder="1" applyAlignment="1">
      <alignment horizontal="left" vertical="center"/>
    </xf>
    <xf numFmtId="0" fontId="10" fillId="0" borderId="4" xfId="12" applyFont="1" applyFill="1" applyBorder="1" applyAlignment="1">
      <alignment horizontal="left" vertical="center" wrapText="1"/>
    </xf>
    <xf numFmtId="0" fontId="10" fillId="0" borderId="0" xfId="12" applyFont="1" applyFill="1" applyBorder="1" applyAlignment="1">
      <alignment horizontal="left" vertical="center" wrapText="1"/>
    </xf>
    <xf numFmtId="0" fontId="2" fillId="9" borderId="4" xfId="0" applyFont="1" applyFill="1" applyBorder="1" applyAlignment="1">
      <alignment horizontal="center" vertical="center"/>
    </xf>
    <xf numFmtId="0" fontId="10" fillId="0" borderId="0" xfId="12" applyFont="1" applyAlignment="1">
      <alignment vertical="center" wrapText="1"/>
    </xf>
    <xf numFmtId="0" fontId="2" fillId="0" borderId="4" xfId="0" applyFont="1" applyFill="1" applyBorder="1" applyAlignment="1">
      <alignment vertical="center" wrapText="1"/>
    </xf>
    <xf numFmtId="0" fontId="10" fillId="0" borderId="4" xfId="0" applyFont="1" applyBorder="1" applyAlignment="1">
      <alignment horizontal="center" vertical="center"/>
    </xf>
    <xf numFmtId="0" fontId="10" fillId="0" borderId="4" xfId="0" applyFont="1" applyBorder="1" applyAlignment="1">
      <alignment horizontal="left" vertical="top"/>
    </xf>
    <xf numFmtId="0" fontId="2" fillId="0" borderId="4" xfId="0" applyFont="1" applyBorder="1" applyAlignment="1">
      <alignment horizontal="left" vertical="top"/>
    </xf>
    <xf numFmtId="0" fontId="2" fillId="0" borderId="4" xfId="0" quotePrefix="1" applyFont="1" applyBorder="1" applyAlignment="1">
      <alignment horizontal="left" vertical="top"/>
    </xf>
    <xf numFmtId="0" fontId="10" fillId="0" borderId="0" xfId="12" applyFont="1" applyAlignment="1">
      <alignment horizontal="center" vertical="center"/>
    </xf>
    <xf numFmtId="0" fontId="1" fillId="0" borderId="4" xfId="13" applyBorder="1" applyAlignment="1">
      <alignment horizontal="center" vertical="center"/>
    </xf>
    <xf numFmtId="2" fontId="10" fillId="0" borderId="10" xfId="0" applyNumberFormat="1" applyFont="1" applyFill="1" applyBorder="1"/>
    <xf numFmtId="2" fontId="2" fillId="0" borderId="4" xfId="0" applyNumberFormat="1" applyFont="1" applyFill="1" applyBorder="1" applyAlignment="1">
      <alignment vertical="center"/>
    </xf>
    <xf numFmtId="2" fontId="1" fillId="0" borderId="4" xfId="13" applyNumberFormat="1" applyBorder="1" applyAlignment="1">
      <alignment vertical="center" wrapText="1"/>
    </xf>
    <xf numFmtId="2" fontId="1" fillId="0" borderId="4" xfId="13" applyNumberFormat="1" applyBorder="1" applyAlignment="1">
      <alignment vertical="center"/>
    </xf>
    <xf numFmtId="0" fontId="10" fillId="0" borderId="4" xfId="0" applyNumberFormat="1" applyFont="1" applyFill="1" applyBorder="1" applyAlignment="1">
      <alignment horizontal="left" vertical="center" wrapText="1" indent="1"/>
    </xf>
    <xf numFmtId="0" fontId="10"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1" fillId="0" borderId="4" xfId="13" applyBorder="1" applyAlignment="1">
      <alignment horizontal="center" vertical="center" wrapText="1"/>
    </xf>
    <xf numFmtId="0" fontId="10" fillId="0" borderId="4" xfId="0" applyFont="1" applyFill="1" applyBorder="1" applyAlignment="1">
      <alignment horizontal="left" vertical="center" wrapText="1"/>
    </xf>
    <xf numFmtId="0" fontId="2" fillId="0" borderId="4" xfId="13" applyFont="1" applyBorder="1" applyAlignment="1">
      <alignment horizontal="center" vertical="center" wrapText="1"/>
    </xf>
    <xf numFmtId="0" fontId="2" fillId="0" borderId="4" xfId="0" applyFont="1" applyFill="1" applyBorder="1" applyAlignment="1">
      <alignment vertical="top" wrapText="1"/>
    </xf>
    <xf numFmtId="0" fontId="2" fillId="0" borderId="11" xfId="0" applyFont="1" applyFill="1" applyBorder="1" applyAlignment="1">
      <alignment horizontal="center" vertical="center"/>
    </xf>
    <xf numFmtId="0" fontId="10" fillId="0" borderId="4" xfId="0" applyFont="1" applyFill="1" applyBorder="1" applyAlignment="1">
      <alignment horizontal="left" indent="2"/>
    </xf>
    <xf numFmtId="0" fontId="10" fillId="0" borderId="4" xfId="0" applyFont="1" applyFill="1" applyBorder="1" applyAlignment="1">
      <alignment horizontal="left" indent="3"/>
    </xf>
    <xf numFmtId="165" fontId="10" fillId="0" borderId="4" xfId="0" applyNumberFormat="1" applyFont="1" applyFill="1" applyBorder="1" applyAlignment="1">
      <alignment horizontal="left"/>
    </xf>
    <xf numFmtId="0" fontId="10"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0" fillId="0" borderId="12" xfId="0" applyFont="1" applyBorder="1" applyAlignment="1"/>
    <xf numFmtId="0" fontId="13" fillId="0" borderId="4" xfId="0" applyFont="1" applyBorder="1" applyAlignment="1">
      <alignment horizontal="left"/>
    </xf>
    <xf numFmtId="9" fontId="1" fillId="0" borderId="4" xfId="17" applyBorder="1" applyAlignment="1">
      <alignment vertical="center" wrapText="1"/>
    </xf>
    <xf numFmtId="9" fontId="10" fillId="0" borderId="4" xfId="0" applyNumberFormat="1" applyFont="1" applyFill="1" applyBorder="1"/>
    <xf numFmtId="9" fontId="13" fillId="0" borderId="4" xfId="0" applyNumberFormat="1" applyFont="1" applyFill="1" applyBorder="1" applyAlignment="1">
      <alignment horizontal="center"/>
    </xf>
    <xf numFmtId="0" fontId="24" fillId="4" borderId="0" xfId="12" applyFont="1" applyFill="1" applyAlignment="1">
      <alignment horizontal="left"/>
    </xf>
    <xf numFmtId="0" fontId="16" fillId="4" borderId="0" xfId="12" applyFont="1" applyFill="1" applyAlignment="1">
      <alignment horizontal="right"/>
    </xf>
    <xf numFmtId="0" fontId="15" fillId="4" borderId="0" xfId="12" applyFont="1" applyFill="1"/>
    <xf numFmtId="0" fontId="2" fillId="9" borderId="0" xfId="12" applyFont="1" applyFill="1" applyAlignment="1">
      <alignment horizontal="left"/>
    </xf>
    <xf numFmtId="0" fontId="22" fillId="9" borderId="0" xfId="12" applyFont="1" applyFill="1" applyAlignment="1">
      <alignment horizontal="left"/>
    </xf>
    <xf numFmtId="0" fontId="10" fillId="0" borderId="6" xfId="12" applyFont="1" applyFill="1" applyBorder="1" applyAlignment="1">
      <alignment horizontal="left" vertical="center" wrapText="1"/>
    </xf>
    <xf numFmtId="2" fontId="10" fillId="0" borderId="4" xfId="4" applyNumberFormat="1" applyFont="1" applyFill="1" applyBorder="1"/>
    <xf numFmtId="2" fontId="10" fillId="0" borderId="4" xfId="4" applyNumberFormat="1" applyFont="1" applyFill="1" applyBorder="1" applyAlignment="1">
      <alignment horizontal="right"/>
    </xf>
    <xf numFmtId="2" fontId="10" fillId="0" borderId="9" xfId="4" applyNumberFormat="1" applyFont="1" applyFill="1" applyBorder="1" applyAlignment="1">
      <alignment horizontal="right"/>
    </xf>
    <xf numFmtId="2" fontId="10" fillId="0" borderId="4" xfId="4" applyNumberFormat="1" applyFont="1" applyFill="1" applyBorder="1" applyAlignment="1">
      <alignment horizontal="center"/>
    </xf>
    <xf numFmtId="2" fontId="10" fillId="0" borderId="4" xfId="4" applyNumberFormat="1" applyFont="1" applyFill="1" applyBorder="1" applyAlignment="1"/>
    <xf numFmtId="2" fontId="10" fillId="0" borderId="9" xfId="4" applyNumberFormat="1" applyFont="1" applyFill="1" applyBorder="1" applyAlignment="1"/>
    <xf numFmtId="0" fontId="2" fillId="5" borderId="17" xfId="12" applyFont="1" applyFill="1" applyBorder="1"/>
    <xf numFmtId="0" fontId="2" fillId="5" borderId="18" xfId="12" applyFont="1" applyFill="1" applyBorder="1"/>
    <xf numFmtId="2" fontId="2" fillId="5" borderId="18" xfId="4" applyNumberFormat="1" applyFont="1" applyFill="1" applyBorder="1" applyAlignment="1">
      <alignment horizontal="right"/>
    </xf>
    <xf numFmtId="2" fontId="2" fillId="5" borderId="19" xfId="4" applyNumberFormat="1" applyFont="1" applyFill="1" applyBorder="1" applyAlignment="1">
      <alignment horizontal="right"/>
    </xf>
    <xf numFmtId="1" fontId="10" fillId="0" borderId="4" xfId="4" applyNumberFormat="1" applyFont="1" applyFill="1" applyBorder="1" applyAlignment="1">
      <alignment horizontal="right"/>
    </xf>
    <xf numFmtId="1" fontId="10" fillId="0" borderId="9" xfId="4" applyNumberFormat="1" applyFont="1" applyFill="1" applyBorder="1" applyAlignment="1">
      <alignment horizontal="right"/>
    </xf>
    <xf numFmtId="166" fontId="25" fillId="0" borderId="4" xfId="4" applyNumberFormat="1" applyFont="1" applyFill="1" applyBorder="1" applyAlignment="1">
      <alignment horizontal="center"/>
    </xf>
    <xf numFmtId="1" fontId="10" fillId="0" borderId="4" xfId="4" applyNumberFormat="1" applyFont="1" applyFill="1" applyBorder="1"/>
    <xf numFmtId="1" fontId="10" fillId="0" borderId="9" xfId="4" applyNumberFormat="1" applyFont="1" applyFill="1" applyBorder="1"/>
    <xf numFmtId="166" fontId="25" fillId="0" borderId="9" xfId="4" applyNumberFormat="1" applyFont="1" applyFill="1" applyBorder="1" applyAlignment="1">
      <alignment horizontal="center"/>
    </xf>
    <xf numFmtId="0" fontId="2" fillId="0" borderId="0" xfId="12" applyFont="1" applyFill="1" applyBorder="1"/>
    <xf numFmtId="1" fontId="2" fillId="0" borderId="0" xfId="4" applyNumberFormat="1" applyFont="1" applyFill="1" applyBorder="1" applyAlignment="1">
      <alignment horizontal="right"/>
    </xf>
    <xf numFmtId="0" fontId="2" fillId="10" borderId="0" xfId="12" applyFont="1" applyFill="1" applyBorder="1" applyAlignment="1">
      <alignment horizontal="center"/>
    </xf>
    <xf numFmtId="0" fontId="16" fillId="4" borderId="0" xfId="12" applyFont="1" applyFill="1" applyAlignment="1"/>
    <xf numFmtId="0" fontId="10" fillId="0" borderId="0" xfId="12" applyFont="1" applyFill="1" applyBorder="1" applyAlignment="1">
      <alignment horizontal="right" wrapText="1"/>
    </xf>
    <xf numFmtId="0" fontId="10" fillId="0" borderId="4" xfId="12" applyFont="1" applyFill="1" applyBorder="1" applyAlignment="1">
      <alignment horizontal="right" wrapText="1"/>
    </xf>
    <xf numFmtId="0" fontId="10" fillId="0" borderId="4" xfId="12" applyFont="1" applyFill="1" applyBorder="1" applyAlignment="1">
      <alignment horizontal="right"/>
    </xf>
    <xf numFmtId="0" fontId="10" fillId="0" borderId="9" xfId="12" applyFont="1" applyFill="1" applyBorder="1" applyAlignment="1">
      <alignment horizontal="right"/>
    </xf>
    <xf numFmtId="0" fontId="2" fillId="0" borderId="0" xfId="12" applyFont="1" applyAlignment="1">
      <alignment horizontal="center"/>
    </xf>
    <xf numFmtId="0" fontId="18" fillId="0" borderId="0" xfId="12" applyNumberFormat="1" applyFont="1" applyFill="1" applyBorder="1" applyAlignment="1">
      <alignment horizontal="center"/>
    </xf>
    <xf numFmtId="0" fontId="10" fillId="0" borderId="0" xfId="12" applyNumberFormat="1" applyFont="1" applyFill="1" applyBorder="1"/>
    <xf numFmtId="0" fontId="10" fillId="0" borderId="0" xfId="12" applyFont="1" applyFill="1" applyBorder="1" applyAlignment="1">
      <alignment horizontal="center"/>
    </xf>
    <xf numFmtId="0" fontId="2" fillId="0" borderId="0" xfId="12" applyFont="1" applyFill="1" applyBorder="1" applyAlignment="1">
      <alignment horizontal="center"/>
    </xf>
    <xf numFmtId="0" fontId="2" fillId="0" borderId="0" xfId="12" applyFont="1" applyFill="1" applyBorder="1" applyAlignment="1">
      <alignment horizontal="centerContinuous"/>
    </xf>
    <xf numFmtId="0" fontId="10" fillId="0" borderId="0" xfId="12" applyFont="1" applyFill="1" applyBorder="1" applyAlignment="1">
      <alignment wrapText="1"/>
    </xf>
    <xf numFmtId="0" fontId="10" fillId="0" borderId="0" xfId="12" applyFont="1" applyFill="1" applyBorder="1" applyAlignment="1">
      <alignment horizontal="left"/>
    </xf>
    <xf numFmtId="0" fontId="10" fillId="0" borderId="0" xfId="12" applyFont="1" applyAlignment="1">
      <alignment horizontal="center"/>
    </xf>
    <xf numFmtId="0" fontId="2" fillId="0" borderId="6" xfId="12" applyFont="1" applyFill="1" applyBorder="1" applyAlignment="1">
      <alignment horizontal="center" vertical="center" wrapText="1"/>
    </xf>
    <xf numFmtId="0" fontId="2" fillId="10" borderId="0" xfId="14" applyFont="1" applyFill="1" applyAlignment="1">
      <alignment horizontal="center" vertical="center"/>
    </xf>
    <xf numFmtId="49" fontId="10" fillId="0" borderId="0" xfId="12" applyNumberFormat="1" applyFont="1"/>
    <xf numFmtId="2" fontId="2" fillId="0" borderId="18" xfId="12" applyNumberFormat="1" applyFont="1" applyFill="1" applyBorder="1" applyAlignment="1">
      <alignment horizontal="right" vertical="center"/>
    </xf>
    <xf numFmtId="2" fontId="2" fillId="0" borderId="19" xfId="12" applyNumberFormat="1" applyFont="1" applyFill="1" applyBorder="1" applyAlignment="1">
      <alignment horizontal="right" vertical="center"/>
    </xf>
    <xf numFmtId="0" fontId="15" fillId="4" borderId="0" xfId="12" applyFont="1" applyFill="1" applyAlignment="1">
      <alignment horizontal="right"/>
    </xf>
    <xf numFmtId="0" fontId="10" fillId="0" borderId="0" xfId="12" applyFont="1" applyAlignment="1">
      <alignment horizontal="right"/>
    </xf>
    <xf numFmtId="0" fontId="10" fillId="0" borderId="0" xfId="20" applyFont="1" applyAlignment="1">
      <alignment horizontal="center"/>
    </xf>
    <xf numFmtId="49" fontId="2" fillId="0" borderId="4" xfId="12" applyNumberFormat="1" applyFont="1" applyFill="1" applyBorder="1" applyAlignment="1">
      <alignment horizontal="center"/>
    </xf>
    <xf numFmtId="0" fontId="2" fillId="0" borderId="9" xfId="12" applyFont="1" applyFill="1" applyBorder="1" applyAlignment="1">
      <alignment horizontal="center" vertical="center" wrapText="1"/>
    </xf>
    <xf numFmtId="0" fontId="10" fillId="0" borderId="6" xfId="12" applyFont="1" applyFill="1" applyBorder="1" applyAlignment="1">
      <alignment horizontal="center" vertical="center" wrapText="1"/>
    </xf>
    <xf numFmtId="43" fontId="10" fillId="0" borderId="4" xfId="12" applyNumberFormat="1" applyFont="1" applyFill="1" applyBorder="1" applyAlignment="1">
      <alignment vertical="center" wrapText="1"/>
    </xf>
    <xf numFmtId="0" fontId="10" fillId="0" borderId="9" xfId="12" applyFont="1" applyFill="1" applyBorder="1" applyAlignment="1">
      <alignment vertical="center" wrapText="1"/>
    </xf>
    <xf numFmtId="43" fontId="10" fillId="0" borderId="4" xfId="12" applyNumberFormat="1" applyFont="1" applyFill="1" applyBorder="1" applyAlignment="1">
      <alignment horizontal="right" vertical="center" wrapText="1"/>
    </xf>
    <xf numFmtId="39" fontId="10" fillId="0" borderId="4" xfId="12" applyNumberFormat="1" applyFont="1" applyFill="1" applyBorder="1" applyAlignment="1">
      <alignment horizontal="right" vertical="center" wrapText="1"/>
    </xf>
    <xf numFmtId="39" fontId="10" fillId="0" borderId="9" xfId="12" applyNumberFormat="1" applyFont="1" applyFill="1" applyBorder="1" applyAlignment="1">
      <alignment horizontal="right" vertical="center" wrapText="1"/>
    </xf>
    <xf numFmtId="0" fontId="10" fillId="0" borderId="17" xfId="12" applyFont="1" applyFill="1" applyBorder="1" applyAlignment="1">
      <alignment horizontal="center" vertical="center" wrapText="1"/>
    </xf>
    <xf numFmtId="0" fontId="2" fillId="0" borderId="18" xfId="12" applyFont="1" applyFill="1" applyBorder="1" applyAlignment="1">
      <alignment horizontal="left" vertical="center" wrapText="1"/>
    </xf>
    <xf numFmtId="0" fontId="10" fillId="0" borderId="6" xfId="12" applyFont="1" applyFill="1" applyBorder="1" applyAlignment="1">
      <alignment horizontal="center" vertical="center"/>
    </xf>
    <xf numFmtId="2" fontId="10" fillId="0" borderId="4" xfId="12" applyNumberFormat="1" applyFont="1" applyFill="1" applyBorder="1" applyAlignment="1">
      <alignment horizontal="center" vertical="center"/>
    </xf>
    <xf numFmtId="2" fontId="10" fillId="0" borderId="9" xfId="12" applyNumberFormat="1" applyFont="1" applyFill="1" applyBorder="1" applyAlignment="1">
      <alignment horizontal="center" vertical="center"/>
    </xf>
    <xf numFmtId="2" fontId="10" fillId="0" borderId="4" xfId="12" applyNumberFormat="1" applyFont="1" applyFill="1" applyBorder="1" applyAlignment="1">
      <alignment horizontal="right" vertical="center"/>
    </xf>
    <xf numFmtId="2" fontId="10" fillId="0" borderId="4" xfId="12" applyNumberFormat="1" applyFont="1" applyFill="1" applyBorder="1" applyAlignment="1">
      <alignment vertical="center"/>
    </xf>
    <xf numFmtId="0" fontId="10" fillId="0" borderId="9" xfId="12" applyFont="1" applyFill="1" applyBorder="1" applyAlignment="1">
      <alignment vertical="center"/>
    </xf>
    <xf numFmtId="0" fontId="2" fillId="0" borderId="17" xfId="12" applyFont="1" applyFill="1" applyBorder="1" applyAlignment="1">
      <alignment horizontal="center" vertical="center" wrapText="1"/>
    </xf>
    <xf numFmtId="0" fontId="2" fillId="0" borderId="5" xfId="12" applyFont="1" applyFill="1" applyBorder="1" applyAlignment="1">
      <alignment vertical="center" wrapText="1"/>
    </xf>
    <xf numFmtId="0" fontId="2" fillId="0" borderId="7" xfId="12" applyFont="1" applyFill="1" applyBorder="1" applyAlignment="1">
      <alignment vertical="center" wrapText="1"/>
    </xf>
    <xf numFmtId="0" fontId="2" fillId="0" borderId="8" xfId="12" applyFont="1" applyFill="1" applyBorder="1" applyAlignment="1">
      <alignment vertical="center" wrapText="1"/>
    </xf>
    <xf numFmtId="0" fontId="10" fillId="0" borderId="6" xfId="12" applyFont="1" applyFill="1" applyBorder="1"/>
    <xf numFmtId="0" fontId="10" fillId="0" borderId="4" xfId="12" applyFont="1" applyFill="1" applyBorder="1"/>
    <xf numFmtId="0" fontId="10" fillId="0" borderId="9" xfId="12" applyFont="1" applyFill="1" applyBorder="1"/>
    <xf numFmtId="0" fontId="10" fillId="0" borderId="17" xfId="12" applyFont="1" applyFill="1" applyBorder="1"/>
    <xf numFmtId="0" fontId="10" fillId="0" borderId="18" xfId="12" applyFont="1" applyFill="1" applyBorder="1"/>
    <xf numFmtId="0" fontId="10" fillId="0" borderId="19" xfId="12" applyFont="1" applyFill="1" applyBorder="1"/>
    <xf numFmtId="2" fontId="10" fillId="0" borderId="4" xfId="12" applyNumberFormat="1" applyFont="1" applyFill="1" applyBorder="1"/>
    <xf numFmtId="2" fontId="10" fillId="0" borderId="9" xfId="12" applyNumberFormat="1" applyFont="1" applyFill="1" applyBorder="1"/>
    <xf numFmtId="2" fontId="10" fillId="0" borderId="4" xfId="12" applyNumberFormat="1" applyFont="1" applyFill="1" applyBorder="1" applyAlignment="1">
      <alignment vertical="center" wrapText="1"/>
    </xf>
    <xf numFmtId="2" fontId="10" fillId="0" borderId="9" xfId="12" applyNumberFormat="1" applyFont="1" applyFill="1" applyBorder="1" applyAlignment="1">
      <alignment vertical="center" wrapText="1"/>
    </xf>
    <xf numFmtId="2" fontId="10" fillId="0" borderId="9" xfId="12" applyNumberFormat="1" applyFont="1" applyFill="1" applyBorder="1" applyAlignment="1">
      <alignment horizontal="right" vertical="center"/>
    </xf>
    <xf numFmtId="0" fontId="2" fillId="0" borderId="18" xfId="12" applyFont="1" applyFill="1" applyBorder="1" applyAlignment="1">
      <alignment horizontal="center" vertical="center" wrapText="1"/>
    </xf>
    <xf numFmtId="2" fontId="2" fillId="0" borderId="18" xfId="12" applyNumberFormat="1" applyFont="1" applyFill="1" applyBorder="1" applyAlignment="1">
      <alignment vertical="center" wrapText="1"/>
    </xf>
    <xf numFmtId="2" fontId="2" fillId="0" borderId="19" xfId="12" applyNumberFormat="1" applyFont="1" applyFill="1" applyBorder="1" applyAlignment="1">
      <alignment vertical="center" wrapText="1"/>
    </xf>
    <xf numFmtId="0" fontId="16" fillId="4" borderId="0" xfId="12" applyFont="1" applyFill="1" applyAlignment="1">
      <alignment horizontal="left"/>
    </xf>
    <xf numFmtId="0" fontId="10" fillId="0" borderId="20" xfId="12" applyFont="1" applyFill="1" applyBorder="1" applyAlignment="1">
      <alignment horizontal="right"/>
    </xf>
    <xf numFmtId="0" fontId="1" fillId="7" borderId="0" xfId="13" applyFill="1" applyAlignment="1">
      <alignment vertical="center"/>
    </xf>
    <xf numFmtId="0" fontId="10" fillId="7" borderId="0" xfId="0" applyFont="1" applyFill="1" applyAlignment="1">
      <alignment horizontal="center" vertical="center"/>
    </xf>
    <xf numFmtId="0" fontId="28" fillId="7" borderId="0" xfId="13" applyFont="1" applyFill="1" applyAlignment="1">
      <alignment vertical="center" wrapText="1"/>
    </xf>
    <xf numFmtId="0" fontId="11" fillId="6" borderId="0" xfId="13" applyFont="1" applyFill="1" applyAlignment="1">
      <alignment vertical="center"/>
    </xf>
    <xf numFmtId="0" fontId="1" fillId="6" borderId="0" xfId="13" applyFill="1" applyAlignment="1">
      <alignment vertical="center"/>
    </xf>
    <xf numFmtId="0" fontId="2" fillId="11" borderId="0" xfId="0" applyFont="1" applyFill="1" applyBorder="1" applyAlignment="1">
      <alignment vertical="center"/>
    </xf>
    <xf numFmtId="0" fontId="10" fillId="11" borderId="0" xfId="12" applyFont="1" applyFill="1"/>
    <xf numFmtId="0" fontId="26" fillId="11" borderId="0" xfId="14" applyFont="1" applyFill="1" applyAlignment="1">
      <alignment vertical="center"/>
    </xf>
    <xf numFmtId="0" fontId="15" fillId="11" borderId="0" xfId="12" applyFont="1" applyFill="1"/>
    <xf numFmtId="0" fontId="2" fillId="0" borderId="0" xfId="0" applyFont="1"/>
    <xf numFmtId="0" fontId="29" fillId="0" borderId="0" xfId="0" applyFont="1"/>
    <xf numFmtId="0" fontId="31" fillId="0" borderId="0" xfId="0" applyFont="1" applyAlignment="1">
      <alignment vertical="center"/>
    </xf>
    <xf numFmtId="0" fontId="29" fillId="0" borderId="0" xfId="0" applyFont="1" applyAlignment="1">
      <alignment horizontal="center"/>
    </xf>
    <xf numFmtId="0" fontId="30" fillId="0" borderId="0" xfId="0" applyFont="1" applyAlignment="1">
      <alignment horizontal="center"/>
    </xf>
    <xf numFmtId="0" fontId="30" fillId="0" borderId="0" xfId="0" applyFont="1" applyAlignment="1">
      <alignment horizontal="left"/>
    </xf>
    <xf numFmtId="0" fontId="2" fillId="0" borderId="20" xfId="0" applyFont="1" applyFill="1" applyBorder="1" applyAlignment="1">
      <alignment horizontal="center"/>
    </xf>
    <xf numFmtId="0" fontId="2" fillId="0" borderId="0" xfId="0" applyFont="1" applyFill="1" applyAlignment="1">
      <alignment horizontal="center"/>
    </xf>
    <xf numFmtId="0" fontId="16" fillId="12" borderId="0" xfId="0" applyFont="1" applyFill="1" applyBorder="1" applyAlignment="1">
      <alignment horizontal="center" vertical="center" wrapText="1"/>
    </xf>
    <xf numFmtId="0" fontId="2" fillId="6" borderId="0" xfId="0" applyFont="1" applyFill="1" applyAlignment="1">
      <alignment horizontal="left"/>
    </xf>
    <xf numFmtId="0" fontId="0" fillId="0" borderId="0" xfId="0" applyAlignment="1">
      <alignment horizontal="center"/>
    </xf>
    <xf numFmtId="0" fontId="2" fillId="0" borderId="0" xfId="0" applyNumberFormat="1" applyFont="1" applyFill="1" applyAlignment="1">
      <alignment horizontal="center"/>
    </xf>
    <xf numFmtId="0" fontId="10" fillId="0" borderId="0" xfId="0" applyNumberFormat="1" applyFont="1" applyFill="1" applyAlignment="1">
      <alignment horizontal="left"/>
    </xf>
    <xf numFmtId="0" fontId="10" fillId="0" borderId="0" xfId="0" applyNumberFormat="1" applyFont="1" applyFill="1" applyBorder="1" applyAlignment="1">
      <alignment horizontal="left"/>
    </xf>
    <xf numFmtId="0" fontId="2" fillId="6" borderId="0"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9" borderId="4" xfId="0" applyFont="1" applyFill="1" applyBorder="1" applyAlignment="1">
      <alignment horizontal="center" vertical="center"/>
    </xf>
    <xf numFmtId="0" fontId="2" fillId="0" borderId="0" xfId="0" applyFont="1" applyAlignment="1">
      <alignment horizontal="center"/>
    </xf>
    <xf numFmtId="0" fontId="16" fillId="7" borderId="0" xfId="0" applyFont="1" applyFill="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6" borderId="0" xfId="0" applyFont="1" applyFill="1" applyBorder="1" applyAlignment="1">
      <alignment horizontal="left" vertical="center"/>
    </xf>
    <xf numFmtId="0" fontId="10" fillId="0" borderId="0" xfId="12" applyFont="1" applyBorder="1" applyAlignment="1">
      <alignment horizontal="left"/>
    </xf>
    <xf numFmtId="0" fontId="10" fillId="5" borderId="15" xfId="12" applyFont="1" applyFill="1" applyBorder="1" applyAlignment="1">
      <alignment horizontal="center" vertical="center"/>
    </xf>
    <xf numFmtId="0" fontId="10" fillId="5" borderId="11" xfId="12" applyFont="1" applyFill="1" applyBorder="1" applyAlignment="1">
      <alignment horizontal="center" vertical="center"/>
    </xf>
    <xf numFmtId="0" fontId="10" fillId="5" borderId="6" xfId="12" applyFont="1" applyFill="1" applyBorder="1" applyAlignment="1">
      <alignment horizontal="center" wrapText="1"/>
    </xf>
    <xf numFmtId="0" fontId="2" fillId="9" borderId="10"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13" xfId="0" applyFont="1" applyFill="1" applyBorder="1" applyAlignment="1">
      <alignment horizontal="center" vertical="center"/>
    </xf>
    <xf numFmtId="0" fontId="16" fillId="4" borderId="0" xfId="12" applyFont="1" applyFill="1" applyAlignment="1">
      <alignment horizontal="left"/>
    </xf>
    <xf numFmtId="0" fontId="2" fillId="0" borderId="2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Border="1" applyAlignment="1">
      <alignment horizontal="left"/>
    </xf>
    <xf numFmtId="0" fontId="2" fillId="0" borderId="0" xfId="0" applyNumberFormat="1" applyFont="1" applyFill="1" applyAlignment="1">
      <alignment horizontal="center" vertical="center" wrapText="1"/>
    </xf>
    <xf numFmtId="0" fontId="2" fillId="0" borderId="12" xfId="0" applyFont="1" applyBorder="1" applyAlignment="1">
      <alignment horizontal="center"/>
    </xf>
    <xf numFmtId="0" fontId="10" fillId="0" borderId="0" xfId="13" applyFont="1" applyAlignment="1">
      <alignment horizontal="left" vertical="center" wrapText="1"/>
    </xf>
    <xf numFmtId="0" fontId="2" fillId="0" borderId="0" xfId="13" applyFont="1" applyAlignment="1">
      <alignment horizontal="center" vertical="center"/>
    </xf>
    <xf numFmtId="49" fontId="2" fillId="0" borderId="10"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16" fillId="7" borderId="0" xfId="0" applyFont="1" applyFill="1" applyAlignment="1">
      <alignment horizontal="center" vertical="center" wrapText="1"/>
    </xf>
    <xf numFmtId="0" fontId="10" fillId="0" borderId="10" xfId="0" applyFont="1" applyBorder="1" applyAlignment="1">
      <alignment horizontal="center" vertical="top"/>
    </xf>
    <xf numFmtId="0" fontId="10" fillId="0" borderId="3" xfId="0" applyFont="1" applyBorder="1" applyAlignment="1">
      <alignment horizontal="center" vertical="top"/>
    </xf>
    <xf numFmtId="0" fontId="10" fillId="0" borderId="13" xfId="0" applyFont="1" applyBorder="1" applyAlignment="1">
      <alignment horizontal="center" vertical="top"/>
    </xf>
    <xf numFmtId="0" fontId="2" fillId="0" borderId="10" xfId="0" applyFont="1" applyBorder="1" applyAlignment="1">
      <alignment horizontal="left" vertical="top"/>
    </xf>
    <xf numFmtId="0" fontId="2" fillId="0" borderId="3" xfId="0" applyFont="1" applyBorder="1" applyAlignment="1">
      <alignment horizontal="left" vertical="top"/>
    </xf>
    <xf numFmtId="0" fontId="2" fillId="0" borderId="13" xfId="0" applyFont="1" applyBorder="1" applyAlignment="1">
      <alignment horizontal="left" vertical="top"/>
    </xf>
    <xf numFmtId="0" fontId="22" fillId="0" borderId="10" xfId="0" applyFont="1" applyBorder="1" applyAlignment="1">
      <alignment horizontal="left" vertical="top"/>
    </xf>
    <xf numFmtId="0" fontId="22" fillId="0" borderId="3" xfId="0" applyFont="1" applyBorder="1" applyAlignment="1">
      <alignment horizontal="left" vertical="top"/>
    </xf>
    <xf numFmtId="0" fontId="22" fillId="0" borderId="13" xfId="0" applyFont="1" applyBorder="1" applyAlignment="1">
      <alignment horizontal="left" vertical="top"/>
    </xf>
    <xf numFmtId="0" fontId="10" fillId="0" borderId="10" xfId="0" applyFont="1" applyBorder="1" applyAlignment="1">
      <alignment horizontal="center"/>
    </xf>
    <xf numFmtId="0" fontId="10" fillId="0" borderId="13" xfId="0" applyFont="1" applyBorder="1" applyAlignment="1">
      <alignment horizontal="center"/>
    </xf>
    <xf numFmtId="0" fontId="10" fillId="0" borderId="0" xfId="0" applyFont="1" applyAlignment="1">
      <alignment horizontal="left" wrapText="1"/>
    </xf>
    <xf numFmtId="0" fontId="10" fillId="0" borderId="0" xfId="0" applyFont="1" applyBorder="1" applyAlignment="1">
      <alignment horizontal="left" vertical="center" wrapText="1"/>
    </xf>
    <xf numFmtId="0" fontId="10" fillId="0" borderId="22" xfId="0" applyFont="1" applyBorder="1" applyAlignment="1">
      <alignment horizontal="left"/>
    </xf>
    <xf numFmtId="0" fontId="10" fillId="0" borderId="14" xfId="0" applyFont="1" applyBorder="1" applyAlignment="1">
      <alignment horizontal="left"/>
    </xf>
    <xf numFmtId="0" fontId="10" fillId="0" borderId="16" xfId="0" applyFont="1" applyBorder="1" applyAlignment="1">
      <alignment horizontal="left"/>
    </xf>
    <xf numFmtId="0" fontId="2" fillId="0" borderId="4" xfId="12" applyFont="1" applyBorder="1" applyAlignment="1">
      <alignment horizontal="center" vertical="center"/>
    </xf>
    <xf numFmtId="0" fontId="2" fillId="0" borderId="0" xfId="12" applyFont="1" applyBorder="1" applyAlignment="1">
      <alignment horizontal="left" wrapText="1"/>
    </xf>
    <xf numFmtId="0" fontId="10" fillId="0" borderId="0" xfId="12" applyBorder="1" applyAlignment="1">
      <alignment horizontal="left" wrapText="1"/>
    </xf>
    <xf numFmtId="0" fontId="2" fillId="0" borderId="15" xfId="12" applyFont="1" applyBorder="1" applyAlignment="1">
      <alignment horizontal="center" vertical="center" wrapText="1"/>
    </xf>
    <xf numFmtId="0" fontId="2" fillId="0" borderId="11" xfId="12" applyFont="1" applyBorder="1" applyAlignment="1">
      <alignment horizontal="center" vertical="center" wrapText="1"/>
    </xf>
    <xf numFmtId="0" fontId="19" fillId="0" borderId="0" xfId="0" applyFont="1" applyFill="1" applyBorder="1" applyAlignment="1">
      <alignment horizontal="left"/>
    </xf>
    <xf numFmtId="0" fontId="10" fillId="0" borderId="4" xfId="0" applyFont="1" applyFill="1" applyBorder="1" applyAlignment="1">
      <alignment horizontal="center"/>
    </xf>
    <xf numFmtId="0" fontId="10" fillId="0" borderId="11" xfId="0" applyFont="1" applyFill="1" applyBorder="1" applyAlignment="1">
      <alignment horizontal="center"/>
    </xf>
    <xf numFmtId="0" fontId="2" fillId="0" borderId="4" xfId="0" applyFont="1" applyFill="1" applyBorder="1" applyAlignment="1">
      <alignment horizontal="center" vertical="top" wrapText="1"/>
    </xf>
    <xf numFmtId="0" fontId="2" fillId="0" borderId="12" xfId="0" applyFont="1" applyFill="1" applyBorder="1" applyAlignment="1">
      <alignment horizontal="center"/>
    </xf>
    <xf numFmtId="0" fontId="10" fillId="0" borderId="0" xfId="12" applyFont="1" applyBorder="1" applyAlignment="1">
      <alignment horizontal="center"/>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19" fillId="0" borderId="0" xfId="0" applyFont="1" applyFill="1" applyBorder="1" applyAlignment="1">
      <alignment vertical="top" wrapText="1"/>
    </xf>
    <xf numFmtId="0" fontId="10" fillId="0" borderId="0" xfId="0" applyFont="1" applyFill="1" applyBorder="1" applyAlignment="1">
      <alignment vertical="top" wrapText="1"/>
    </xf>
    <xf numFmtId="0" fontId="19" fillId="0" borderId="0" xfId="12" applyFont="1" applyFill="1" applyBorder="1" applyAlignment="1">
      <alignment horizontal="left" wrapText="1"/>
    </xf>
    <xf numFmtId="0" fontId="19" fillId="0" borderId="0" xfId="12" applyFont="1" applyFill="1" applyBorder="1" applyAlignment="1">
      <alignment horizontal="left" vertical="center" wrapText="1"/>
    </xf>
    <xf numFmtId="0" fontId="2" fillId="0" borderId="10" xfId="12" applyFont="1" applyFill="1" applyBorder="1" applyAlignment="1">
      <alignment horizontal="center" vertical="center"/>
    </xf>
    <xf numFmtId="0" fontId="2" fillId="0" borderId="3" xfId="12" applyFont="1" applyFill="1" applyBorder="1" applyAlignment="1">
      <alignment horizontal="center" vertical="center"/>
    </xf>
    <xf numFmtId="0" fontId="2" fillId="0" borderId="13" xfId="12" applyFont="1" applyFill="1" applyBorder="1" applyAlignment="1">
      <alignment horizontal="center" vertical="center"/>
    </xf>
    <xf numFmtId="0" fontId="10" fillId="0" borderId="0" xfId="12" quotePrefix="1" applyFont="1" applyBorder="1" applyAlignment="1">
      <alignment horizontal="justify" vertical="center"/>
    </xf>
    <xf numFmtId="0" fontId="10" fillId="0" borderId="0" xfId="12" applyFont="1" applyAlignment="1">
      <alignment horizontal="justify" vertical="center"/>
    </xf>
    <xf numFmtId="0" fontId="10" fillId="0" borderId="0" xfId="12" applyFont="1" applyBorder="1" applyAlignment="1">
      <alignment horizontal="justify" vertical="center" wrapText="1"/>
    </xf>
    <xf numFmtId="0" fontId="10" fillId="0" borderId="0" xfId="12" applyFont="1" applyAlignment="1">
      <alignment vertical="center" wrapText="1"/>
    </xf>
    <xf numFmtId="0" fontId="19" fillId="0" borderId="0" xfId="12" applyFont="1" applyFill="1" applyBorder="1" applyAlignment="1">
      <alignment horizontal="left" vertical="center"/>
    </xf>
    <xf numFmtId="0" fontId="2" fillId="0" borderId="15" xfId="12" applyFont="1" applyFill="1" applyBorder="1" applyAlignment="1">
      <alignment horizontal="center" vertical="center" wrapText="1"/>
    </xf>
    <xf numFmtId="0" fontId="2" fillId="0" borderId="11" xfId="12" applyFont="1" applyFill="1" applyBorder="1" applyAlignment="1">
      <alignment horizontal="center" vertical="center" wrapText="1"/>
    </xf>
    <xf numFmtId="0" fontId="2" fillId="0" borderId="0" xfId="0" applyFont="1" applyFill="1" applyBorder="1" applyAlignment="1">
      <alignment horizontal="left" vertical="center"/>
    </xf>
    <xf numFmtId="0" fontId="10" fillId="0" borderId="10" xfId="12" applyFont="1" applyFill="1" applyBorder="1" applyAlignment="1">
      <alignment horizontal="center" vertical="center"/>
    </xf>
    <xf numFmtId="0" fontId="10" fillId="0" borderId="13" xfId="12" applyFont="1" applyFill="1" applyBorder="1" applyAlignment="1">
      <alignment horizontal="center" vertical="center"/>
    </xf>
    <xf numFmtId="0" fontId="2" fillId="0" borderId="0" xfId="15" applyFont="1" applyAlignment="1">
      <alignment horizontal="center"/>
    </xf>
    <xf numFmtId="0" fontId="2" fillId="0" borderId="0" xfId="16" applyFont="1" applyAlignment="1">
      <alignment horizontal="left" vertical="center" wrapText="1"/>
    </xf>
    <xf numFmtId="49" fontId="2" fillId="0" borderId="1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0" xfId="16" applyFont="1" applyAlignment="1">
      <alignment horizontal="center" vertical="center"/>
    </xf>
    <xf numFmtId="49" fontId="2" fillId="0" borderId="3" xfId="0" applyNumberFormat="1" applyFont="1" applyFill="1" applyBorder="1" applyAlignment="1">
      <alignment horizontal="center" vertical="center"/>
    </xf>
    <xf numFmtId="0" fontId="27" fillId="7" borderId="0" xfId="13" applyFont="1" applyFill="1" applyAlignment="1">
      <alignment horizontal="center" vertical="center"/>
    </xf>
    <xf numFmtId="49" fontId="2" fillId="0" borderId="10" xfId="12" applyNumberFormat="1" applyFont="1" applyFill="1" applyBorder="1" applyAlignment="1">
      <alignment horizontal="center"/>
    </xf>
    <xf numFmtId="49" fontId="2" fillId="0" borderId="13" xfId="12" applyNumberFormat="1" applyFont="1" applyFill="1" applyBorder="1" applyAlignment="1">
      <alignment horizontal="center"/>
    </xf>
    <xf numFmtId="49" fontId="2" fillId="0" borderId="4" xfId="12" applyNumberFormat="1" applyFont="1" applyFill="1" applyBorder="1" applyAlignment="1">
      <alignment horizontal="center"/>
    </xf>
    <xf numFmtId="0" fontId="10" fillId="0" borderId="20" xfId="12" applyFont="1" applyBorder="1" applyAlignment="1">
      <alignment horizontal="right"/>
    </xf>
    <xf numFmtId="0" fontId="2" fillId="0" borderId="23" xfId="12" applyFont="1" applyFill="1" applyBorder="1" applyAlignment="1">
      <alignment horizontal="center" vertical="center" wrapText="1"/>
    </xf>
    <xf numFmtId="0" fontId="2" fillId="0" borderId="24" xfId="12" applyFont="1" applyFill="1" applyBorder="1" applyAlignment="1">
      <alignment horizontal="center" vertical="center" wrapText="1"/>
    </xf>
    <xf numFmtId="0" fontId="2" fillId="0" borderId="25" xfId="12" applyFont="1" applyFill="1" applyBorder="1" applyAlignment="1">
      <alignment horizontal="center" vertical="center" wrapText="1"/>
    </xf>
    <xf numFmtId="0" fontId="16" fillId="4" borderId="0" xfId="12" applyFont="1" applyFill="1" applyAlignment="1">
      <alignment horizontal="center"/>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1" fillId="7" borderId="0" xfId="13" applyFill="1" applyAlignment="1">
      <alignment horizontal="center" vertical="center"/>
    </xf>
    <xf numFmtId="0" fontId="2" fillId="0" borderId="0" xfId="13" applyFont="1" applyAlignment="1">
      <alignment horizontal="center" vertical="center" wrapText="1"/>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12" applyFont="1" applyFill="1" applyBorder="1" applyAlignment="1">
      <alignment horizontal="center" vertical="center" wrapText="1"/>
    </xf>
    <xf numFmtId="0" fontId="2" fillId="0" borderId="4" xfId="12" applyFont="1" applyFill="1" applyBorder="1" applyAlignment="1">
      <alignment horizontal="center" vertical="center" wrapText="1"/>
    </xf>
    <xf numFmtId="49" fontId="10" fillId="0" borderId="26" xfId="20" applyNumberFormat="1" applyFont="1" applyBorder="1" applyAlignment="1">
      <alignment horizontal="left" wrapText="1"/>
    </xf>
    <xf numFmtId="49" fontId="10" fillId="0" borderId="0" xfId="20" applyNumberFormat="1" applyFont="1" applyBorder="1" applyAlignment="1">
      <alignment horizontal="left" wrapText="1"/>
    </xf>
    <xf numFmtId="0" fontId="2" fillId="0" borderId="6" xfId="12" applyFont="1" applyFill="1" applyBorder="1" applyAlignment="1">
      <alignment horizontal="center" vertical="center"/>
    </xf>
  </cellXfs>
  <cellStyles count="21">
    <cellStyle name="Body" xfId="1"/>
    <cellStyle name="Comma" xfId="2" builtinId="3"/>
    <cellStyle name="Comma  - Style1" xfId="3"/>
    <cellStyle name="Comma 2" xfId="4"/>
    <cellStyle name="Curren - Style2" xfId="5"/>
    <cellStyle name="Grey" xfId="6"/>
    <cellStyle name="Header1" xfId="7"/>
    <cellStyle name="Header2" xfId="8"/>
    <cellStyle name="Input [yellow]" xfId="9"/>
    <cellStyle name="no dec" xfId="10"/>
    <cellStyle name="Normal" xfId="0" builtinId="0"/>
    <cellStyle name="Normal - Style1" xfId="11"/>
    <cellStyle name="Normal 2" xfId="12"/>
    <cellStyle name="Normal_01- ARR Forms 04-05 Final " xfId="13"/>
    <cellStyle name="Normal_01- ARR Forms 04-05 Final  2" xfId="14"/>
    <cellStyle name="Normal_01- Tariff Proposal Forms" xfId="15"/>
    <cellStyle name="Normal_annex ARR " xfId="16"/>
    <cellStyle name="Percent" xfId="17" builtinId="5"/>
    <cellStyle name="Percent [0]_#6 Temps &amp; Contractors" xfId="18"/>
    <cellStyle name="Percent [2]" xfId="19"/>
    <cellStyle name="Style 1"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externalLink" Target="externalLinks/externalLink12.xml"/><Relationship Id="rId50"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externalLink" Target="externalLinks/externalLink10.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9.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externalLink" Target="externalLinks/externalLink13.xml"/><Relationship Id="rId8" Type="http://schemas.openxmlformats.org/officeDocument/2006/relationships/worksheet" Target="worksheets/sheet8.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04REL-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anurag/My%20Documents/petitions/Petition%20for%20trans%20ARR.doc/Databank/1-Projects%20In%20Hand/DFID/ARR%202003-04/Arr%20Petition%202003-04/For%20Submission/ARR%20Forms%20For%20Submiss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erver\common%20server\Documents%20and%20Settings\anurag\My%20Documents\petitions\Petition%20for%20trans%20ARR.doc\Databank\1-Projects%20In%20Hand\DFID\ARR%202003-04\Arr%20Petition%202003-04\For%20Submission\ARR%20Forms%20For%20Submiss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ameer's%20folder\MSEB\Tariff%20Filing%202003-04\Outputs\Models\Working%20Models\old\Dispatch%20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ameer's%20folder/MSEB/Tariff%20Filing%202003-04/Outputs/Models/Working%20Models/old/Dispatch%20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erver\common%20server\Sameer's%20folder\MSEB\Tariff%20Filing%202003-04\Outputs\Models\Working%20Models\old\Dispatch%20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kunals17J6/Local%20Settings/Temp/wz523a/Transco-MYT_Formats-02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01-03REL-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p10\c\WINDOWS\Desktop\Latest%20revised%20Cost%20Estimates%20for%20Subs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uresh\Power\MSEB\MSEB%2001-02\Data\Dispatch%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1\MANJEE~1\LOCALS~1\Temp\ARR%20Forms%20Part%20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Databank\1-Projects%20In%20Hand\DFID\ARR%202003-04\Arr%20Petition%202003-04\For%20Submission\ARR%20Forms%20For%20Submis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bank/1-Projects%20In%20Hand/DFID/ARR%202003-04/Arr%20Petition%202003-04/For%20Submission/ARR%20Forms%20For%20Submiss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00-MPSEB\00-Tariff\06-2004-05\ARR%20Forma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common%20server\Databank\1-Projects%20In%20Hand\DFID\ARR%202003-04\Arr%20Petition%202003-04\For%20Submission\ARR%20Forms%20For%20Submissi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5">
          <cell r="I35">
            <v>63490.540060935658</v>
          </cell>
        </row>
        <row r="44">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5">
          <cell r="I35">
            <v>63490.540060935658</v>
          </cell>
        </row>
        <row r="44">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sheetData sheetId="1"/>
      <sheetData sheetId="2"/>
      <sheetData sheetId="3" refreshError="1">
        <row r="1">
          <cell r="P1">
            <v>0.72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dex"/>
      <sheetName val="S1"/>
      <sheetName val="S2"/>
      <sheetName val="S3"/>
      <sheetName val="S4"/>
      <sheetName val="S5"/>
      <sheetName val="S6"/>
      <sheetName val="S7"/>
      <sheetName val="F1"/>
      <sheetName val="F1a"/>
      <sheetName val="F2"/>
      <sheetName val="F2a"/>
      <sheetName val="F3"/>
      <sheetName val="F4"/>
      <sheetName val="F5"/>
      <sheetName val="F5a"/>
      <sheetName val="F6"/>
      <sheetName val="F7"/>
      <sheetName val="F7a"/>
      <sheetName val="F8"/>
      <sheetName val="F8a"/>
      <sheetName val="F9"/>
      <sheetName val="F10"/>
      <sheetName val="F11"/>
      <sheetName val="F12"/>
      <sheetName val="F13"/>
      <sheetName val="F14"/>
      <sheetName val="F15"/>
      <sheetName val="F16"/>
      <sheetName val="F16a"/>
      <sheetName val="T1a"/>
      <sheetName val="T1b"/>
      <sheetName val="T1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2-03|71"/>
      <sheetName val="02-03|72"/>
      <sheetName val="02-03|74"/>
      <sheetName val="02-03|75"/>
      <sheetName val="02-03|76"/>
      <sheetName val="02-03|77"/>
      <sheetName val="02-03|79"/>
      <sheetName val="02-03|83"/>
      <sheetName val="02-03|Master"/>
      <sheetName val="03R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t Rate"/>
      <sheetName val="160MVA+2FB"/>
      <sheetName val="160MVA+1FB"/>
      <sheetName val="160MVA Addl"/>
      <sheetName val="220KV FB"/>
      <sheetName val="315MVA Addl"/>
      <sheetName val="40MVA+2FB"/>
      <sheetName val="20MVA+2FB"/>
      <sheetName val="40MVA+1FB"/>
      <sheetName val="132FB"/>
      <sheetName val="40to63"/>
      <sheetName val="20to40"/>
      <sheetName val="Addl.40"/>
      <sheetName val="Addl.20"/>
      <sheetName val="SS-Cost"/>
      <sheetName val="Addl.63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8">
          <cell r="A38" t="str">
            <v xml:space="preserve">ESTIMATE FOR INSTALLATION OF ADDITIONAL 1X40MVA 132/33KV TRANSFORMER AT EXISTING EHV SUBSTATION </v>
          </cell>
        </row>
        <row r="40">
          <cell r="A40" t="str">
            <v>SCHEDULE</v>
          </cell>
        </row>
        <row r="42">
          <cell r="A42" t="str">
            <v>TOTAL NO. OF LOCATIONS</v>
          </cell>
          <cell r="C42">
            <v>1</v>
          </cell>
        </row>
        <row r="44">
          <cell r="A44" t="str">
            <v>SNO</v>
          </cell>
          <cell r="B44" t="str">
            <v>PARTICULARS</v>
          </cell>
          <cell r="C44" t="str">
            <v>Quantity</v>
          </cell>
          <cell r="D44" t="str">
            <v>EX-W Rate</v>
          </cell>
          <cell r="E44" t="str">
            <v>EX-W Amount</v>
          </cell>
          <cell r="F44" t="str">
            <v>Other Rate</v>
          </cell>
          <cell r="G44" t="str">
            <v>Other Amount</v>
          </cell>
          <cell r="H44" t="str">
            <v>Total Rate</v>
          </cell>
          <cell r="I44" t="str">
            <v>Total Amount</v>
          </cell>
        </row>
        <row r="46">
          <cell r="A46" t="str">
            <v>(A)</v>
          </cell>
          <cell r="B46" t="str">
            <v>220KV EQUIPMENTS</v>
          </cell>
        </row>
        <row r="48">
          <cell r="A48">
            <v>1</v>
          </cell>
          <cell r="B48" t="str">
            <v>Circuit Breaker</v>
          </cell>
          <cell r="C48">
            <v>0</v>
          </cell>
          <cell r="D48">
            <v>13.429399999999999</v>
          </cell>
          <cell r="E48">
            <v>0</v>
          </cell>
          <cell r="F48">
            <v>1.0102</v>
          </cell>
          <cell r="G48">
            <v>0</v>
          </cell>
          <cell r="H48">
            <v>14.439599999999999</v>
          </cell>
          <cell r="I48">
            <v>0</v>
          </cell>
        </row>
        <row r="49">
          <cell r="A49">
            <v>2</v>
          </cell>
          <cell r="B49" t="str">
            <v>Current Transformer</v>
          </cell>
          <cell r="C49">
            <v>0</v>
          </cell>
          <cell r="D49">
            <v>1.3</v>
          </cell>
          <cell r="E49">
            <v>0</v>
          </cell>
          <cell r="F49">
            <v>9.1999999999999998E-2</v>
          </cell>
          <cell r="G49">
            <v>0</v>
          </cell>
          <cell r="H49">
            <v>1.3920000000000001</v>
          </cell>
          <cell r="I49">
            <v>0</v>
          </cell>
        </row>
        <row r="50">
          <cell r="A50">
            <v>3</v>
          </cell>
          <cell r="B50" t="str">
            <v>Isolator (with E/S)</v>
          </cell>
          <cell r="C50">
            <v>0</v>
          </cell>
          <cell r="D50">
            <v>0.50570000000000004</v>
          </cell>
          <cell r="E50">
            <v>0</v>
          </cell>
          <cell r="F50">
            <v>3.2899999999999999E-2</v>
          </cell>
          <cell r="G50">
            <v>0</v>
          </cell>
          <cell r="H50">
            <v>0.53860000000000008</v>
          </cell>
          <cell r="I50">
            <v>0</v>
          </cell>
        </row>
        <row r="51">
          <cell r="A51">
            <v>4</v>
          </cell>
          <cell r="B51" t="str">
            <v>Isolator (without E/S)</v>
          </cell>
          <cell r="C51">
            <v>0</v>
          </cell>
          <cell r="D51">
            <v>0.50570000000000004</v>
          </cell>
          <cell r="E51">
            <v>0</v>
          </cell>
          <cell r="F51">
            <v>3.2899999999999999E-2</v>
          </cell>
          <cell r="G51">
            <v>0</v>
          </cell>
          <cell r="H51">
            <v>0.53860000000000008</v>
          </cell>
          <cell r="I51">
            <v>0</v>
          </cell>
        </row>
        <row r="52">
          <cell r="A52">
            <v>5</v>
          </cell>
          <cell r="B52" t="str">
            <v>LA</v>
          </cell>
          <cell r="C52">
            <v>0</v>
          </cell>
          <cell r="D52">
            <v>0.4234</v>
          </cell>
          <cell r="E52">
            <v>0</v>
          </cell>
          <cell r="F52">
            <v>2.6100000000000002E-2</v>
          </cell>
          <cell r="G52">
            <v>0</v>
          </cell>
          <cell r="H52">
            <v>0.44950000000000001</v>
          </cell>
          <cell r="I52">
            <v>0</v>
          </cell>
        </row>
        <row r="53">
          <cell r="A53">
            <v>6</v>
          </cell>
          <cell r="B53" t="str">
            <v>PI / Solid Core Insulators</v>
          </cell>
          <cell r="C53">
            <v>0</v>
          </cell>
          <cell r="D53">
            <v>0.14399999999999999</v>
          </cell>
          <cell r="E53">
            <v>0</v>
          </cell>
          <cell r="F53">
            <v>9.7999999999999997E-3</v>
          </cell>
          <cell r="G53">
            <v>0</v>
          </cell>
          <cell r="H53">
            <v>0.15379999999999999</v>
          </cell>
          <cell r="I53">
            <v>0</v>
          </cell>
        </row>
        <row r="54">
          <cell r="A54">
            <v>7</v>
          </cell>
          <cell r="B54" t="str">
            <v>C&amp;R Panel(For feeder)</v>
          </cell>
          <cell r="C54">
            <v>0</v>
          </cell>
          <cell r="D54">
            <v>4.5674999999999999</v>
          </cell>
          <cell r="E54">
            <v>0</v>
          </cell>
          <cell r="F54">
            <v>9.1399999999999995E-2</v>
          </cell>
          <cell r="G54">
            <v>0</v>
          </cell>
          <cell r="H54">
            <v>4.6589</v>
          </cell>
          <cell r="I54">
            <v>0</v>
          </cell>
        </row>
        <row r="55">
          <cell r="A55">
            <v>8</v>
          </cell>
          <cell r="B55" t="str">
            <v>C&amp;R Panel (for transformer)</v>
          </cell>
          <cell r="C55">
            <v>0</v>
          </cell>
          <cell r="D55">
            <v>4.5674999999999999</v>
          </cell>
          <cell r="E55">
            <v>0</v>
          </cell>
          <cell r="F55">
            <v>9.1399999999999995E-2</v>
          </cell>
          <cell r="G55">
            <v>0</v>
          </cell>
          <cell r="H55">
            <v>4.6589</v>
          </cell>
          <cell r="I55">
            <v>0</v>
          </cell>
        </row>
        <row r="56">
          <cell r="A56">
            <v>9</v>
          </cell>
          <cell r="B56" t="str">
            <v>C&amp;R Panel (Bus coup./Bus tie)</v>
          </cell>
          <cell r="C56">
            <v>0</v>
          </cell>
          <cell r="D56">
            <v>4.5674999999999999</v>
          </cell>
          <cell r="E56">
            <v>0</v>
          </cell>
          <cell r="F56">
            <v>9.1399999999999995E-2</v>
          </cell>
          <cell r="G56">
            <v>0</v>
          </cell>
          <cell r="H56">
            <v>4.6589</v>
          </cell>
          <cell r="I56">
            <v>0</v>
          </cell>
        </row>
        <row r="57">
          <cell r="A57">
            <v>10</v>
          </cell>
          <cell r="B57" t="str">
            <v>Synchroscope</v>
          </cell>
          <cell r="C57">
            <v>0</v>
          </cell>
          <cell r="D57">
            <v>0</v>
          </cell>
          <cell r="E57">
            <v>0</v>
          </cell>
          <cell r="F57">
            <v>1.5</v>
          </cell>
          <cell r="G57">
            <v>0</v>
          </cell>
          <cell r="H57">
            <v>1.5</v>
          </cell>
          <cell r="I57">
            <v>0</v>
          </cell>
        </row>
        <row r="58">
          <cell r="A58">
            <v>11</v>
          </cell>
          <cell r="B58" t="str">
            <v>PT</v>
          </cell>
          <cell r="C58">
            <v>0</v>
          </cell>
          <cell r="D58">
            <v>1.5</v>
          </cell>
          <cell r="E58">
            <v>0</v>
          </cell>
          <cell r="F58">
            <v>0.1</v>
          </cell>
          <cell r="G58">
            <v>0</v>
          </cell>
          <cell r="H58">
            <v>1.6</v>
          </cell>
          <cell r="I58">
            <v>0</v>
          </cell>
        </row>
        <row r="59">
          <cell r="A59">
            <v>12</v>
          </cell>
          <cell r="B59" t="str">
            <v>Suspension/Tension String with H/W</v>
          </cell>
          <cell r="C59">
            <v>0</v>
          </cell>
          <cell r="D59">
            <v>6.0785000000000006E-2</v>
          </cell>
          <cell r="E59">
            <v>0</v>
          </cell>
          <cell r="F59">
            <v>6.0000000000000001E-3</v>
          </cell>
          <cell r="G59">
            <v>0</v>
          </cell>
          <cell r="H59">
            <v>6.6785000000000011E-2</v>
          </cell>
          <cell r="I59">
            <v>0</v>
          </cell>
        </row>
        <row r="60">
          <cell r="A60">
            <v>13</v>
          </cell>
          <cell r="B60" t="str">
            <v>Double Tension String with H/W</v>
          </cell>
          <cell r="C60">
            <v>0</v>
          </cell>
          <cell r="D60">
            <v>0.11468500000000001</v>
          </cell>
          <cell r="E60">
            <v>0</v>
          </cell>
          <cell r="F60">
            <v>1.1599999999999999E-2</v>
          </cell>
          <cell r="G60">
            <v>0</v>
          </cell>
          <cell r="H60">
            <v>0.12628500000000001</v>
          </cell>
          <cell r="I60">
            <v>0</v>
          </cell>
        </row>
        <row r="62">
          <cell r="B62" t="str">
            <v>SUB TOTAL (A)</v>
          </cell>
          <cell r="C62" t="str">
            <v/>
          </cell>
          <cell r="E62">
            <v>0</v>
          </cell>
          <cell r="G62">
            <v>0</v>
          </cell>
          <cell r="I62">
            <v>0</v>
          </cell>
        </row>
        <row r="64">
          <cell r="A64" t="str">
            <v>(B)</v>
          </cell>
          <cell r="B64" t="str">
            <v>132KV EQUIPMENTS</v>
          </cell>
        </row>
        <row r="66">
          <cell r="A66">
            <v>1</v>
          </cell>
          <cell r="B66" t="str">
            <v>Circuit Breaker</v>
          </cell>
          <cell r="C66">
            <v>1</v>
          </cell>
          <cell r="D66">
            <v>6.4887000000000015</v>
          </cell>
          <cell r="E66">
            <v>6.4887000000000015</v>
          </cell>
          <cell r="F66">
            <v>0.57534999999999992</v>
          </cell>
          <cell r="G66">
            <v>0.57534999999999992</v>
          </cell>
          <cell r="H66">
            <v>7.0640500000000017</v>
          </cell>
          <cell r="I66">
            <v>7.0640500000000017</v>
          </cell>
        </row>
        <row r="67">
          <cell r="A67">
            <v>2</v>
          </cell>
          <cell r="B67" t="str">
            <v>CT</v>
          </cell>
          <cell r="C67">
            <v>3</v>
          </cell>
          <cell r="D67">
            <v>0.6766871508379888</v>
          </cell>
          <cell r="E67">
            <v>2.0300614525139666</v>
          </cell>
          <cell r="F67">
            <v>4.9566480446927373E-2</v>
          </cell>
          <cell r="G67">
            <v>0.14869944134078211</v>
          </cell>
          <cell r="H67">
            <v>0.72625363128491616</v>
          </cell>
          <cell r="I67">
            <v>2.1787608938547489</v>
          </cell>
        </row>
        <row r="68">
          <cell r="A68">
            <v>3</v>
          </cell>
          <cell r="B68" t="str">
            <v xml:space="preserve">Isolator  with E/S </v>
          </cell>
          <cell r="C68">
            <v>0</v>
          </cell>
          <cell r="D68">
            <v>0.32090000000000002</v>
          </cell>
          <cell r="E68">
            <v>0</v>
          </cell>
          <cell r="F68">
            <v>2.4400000000000002E-2</v>
          </cell>
          <cell r="G68">
            <v>0</v>
          </cell>
          <cell r="H68">
            <v>0.3453</v>
          </cell>
          <cell r="I68">
            <v>0</v>
          </cell>
        </row>
        <row r="69">
          <cell r="A69">
            <v>4</v>
          </cell>
          <cell r="B69" t="str">
            <v>Isolator without E/S</v>
          </cell>
          <cell r="C69">
            <v>3</v>
          </cell>
          <cell r="D69">
            <v>0.32090000000000002</v>
          </cell>
          <cell r="E69">
            <v>0.96270000000000011</v>
          </cell>
          <cell r="F69">
            <v>2.4400000000000002E-2</v>
          </cell>
          <cell r="G69">
            <v>7.3200000000000001E-2</v>
          </cell>
          <cell r="H69">
            <v>0.3453</v>
          </cell>
          <cell r="I69">
            <v>1.0359</v>
          </cell>
        </row>
        <row r="70">
          <cell r="A70">
            <v>5</v>
          </cell>
          <cell r="B70" t="str">
            <v>PT</v>
          </cell>
          <cell r="C70">
            <v>0</v>
          </cell>
          <cell r="D70">
            <v>0.65</v>
          </cell>
          <cell r="E70">
            <v>0</v>
          </cell>
          <cell r="F70">
            <v>5.6000000000000001E-2</v>
          </cell>
          <cell r="G70">
            <v>0</v>
          </cell>
          <cell r="H70">
            <v>0.70600000000000007</v>
          </cell>
          <cell r="I70">
            <v>0</v>
          </cell>
        </row>
        <row r="71">
          <cell r="A71">
            <v>6</v>
          </cell>
          <cell r="B71" t="str">
            <v>LA</v>
          </cell>
          <cell r="C71">
            <v>3</v>
          </cell>
          <cell r="D71">
            <v>0.2258</v>
          </cell>
          <cell r="E71">
            <v>0.6774</v>
          </cell>
          <cell r="F71">
            <v>1.4200000000000001E-2</v>
          </cell>
          <cell r="G71">
            <v>4.2599999999999999E-2</v>
          </cell>
          <cell r="H71">
            <v>0.24</v>
          </cell>
          <cell r="I71">
            <v>0.72</v>
          </cell>
        </row>
        <row r="72">
          <cell r="A72">
            <v>7</v>
          </cell>
          <cell r="B72" t="str">
            <v>C&amp;R Panel (for 220/132KV Xmer)</v>
          </cell>
          <cell r="C72">
            <v>0</v>
          </cell>
          <cell r="D72">
            <v>4.9398999999999997</v>
          </cell>
          <cell r="E72">
            <v>0</v>
          </cell>
          <cell r="F72">
            <v>0.32175000000000004</v>
          </cell>
          <cell r="G72">
            <v>0</v>
          </cell>
          <cell r="H72">
            <v>5.2616499999999995</v>
          </cell>
          <cell r="I72">
            <v>0</v>
          </cell>
        </row>
        <row r="73">
          <cell r="A73">
            <v>8</v>
          </cell>
          <cell r="B73" t="str">
            <v>C&amp;R Panel (for 132/33KV Xmer)</v>
          </cell>
          <cell r="C73">
            <v>1</v>
          </cell>
          <cell r="D73">
            <v>4.9398999999999997</v>
          </cell>
          <cell r="E73">
            <v>4.9398999999999997</v>
          </cell>
          <cell r="F73">
            <v>0.32175000000000004</v>
          </cell>
          <cell r="G73">
            <v>0.32175000000000004</v>
          </cell>
          <cell r="H73">
            <v>5.2616499999999995</v>
          </cell>
          <cell r="I73">
            <v>5.2616499999999995</v>
          </cell>
        </row>
        <row r="74">
          <cell r="A74">
            <v>9</v>
          </cell>
          <cell r="B74" t="str">
            <v>C&amp;R Panel (for Feeder)</v>
          </cell>
          <cell r="C74">
            <v>0</v>
          </cell>
          <cell r="D74">
            <v>4.9398999999999997</v>
          </cell>
          <cell r="E74">
            <v>0</v>
          </cell>
          <cell r="F74">
            <v>0.32175000000000004</v>
          </cell>
          <cell r="G74">
            <v>0</v>
          </cell>
          <cell r="H74">
            <v>5.2616499999999995</v>
          </cell>
          <cell r="I74">
            <v>0</v>
          </cell>
        </row>
        <row r="75">
          <cell r="A75">
            <v>10</v>
          </cell>
          <cell r="B75" t="str">
            <v>C&amp;R Panel (for Bus coupler)</v>
          </cell>
          <cell r="C75">
            <v>0</v>
          </cell>
          <cell r="D75">
            <v>4.9398999999999997</v>
          </cell>
          <cell r="E75">
            <v>0</v>
          </cell>
          <cell r="F75">
            <v>0.32175000000000004</v>
          </cell>
          <cell r="G75">
            <v>0</v>
          </cell>
          <cell r="H75">
            <v>5.2616499999999995</v>
          </cell>
          <cell r="I75">
            <v>0</v>
          </cell>
        </row>
        <row r="76">
          <cell r="A76">
            <v>11</v>
          </cell>
          <cell r="B76" t="str">
            <v>PI/Solid Core Insulators</v>
          </cell>
          <cell r="C76">
            <v>36</v>
          </cell>
          <cell r="D76">
            <v>7.2499999999999995E-2</v>
          </cell>
          <cell r="E76">
            <v>2.61</v>
          </cell>
          <cell r="F76">
            <v>1.4E-2</v>
          </cell>
          <cell r="G76">
            <v>0.504</v>
          </cell>
          <cell r="H76">
            <v>8.6499999999999994E-2</v>
          </cell>
          <cell r="I76">
            <v>3.1139999999999999</v>
          </cell>
        </row>
        <row r="77">
          <cell r="A77">
            <v>12</v>
          </cell>
          <cell r="B77" t="str">
            <v>Suspension &amp; Tension String with H/W</v>
          </cell>
          <cell r="C77">
            <v>20</v>
          </cell>
          <cell r="D77">
            <v>3.6319999999999998E-2</v>
          </cell>
          <cell r="E77">
            <v>0.72639999999999993</v>
          </cell>
          <cell r="F77">
            <v>3.9924999999999995E-3</v>
          </cell>
          <cell r="G77">
            <v>7.984999999999999E-2</v>
          </cell>
          <cell r="H77">
            <v>4.0312500000000001E-2</v>
          </cell>
          <cell r="I77">
            <v>0.80624999999999991</v>
          </cell>
        </row>
        <row r="78">
          <cell r="A78">
            <v>13</v>
          </cell>
          <cell r="B78" t="str">
            <v>Double Tension String with H/W</v>
          </cell>
          <cell r="C78">
            <v>8</v>
          </cell>
          <cell r="D78">
            <v>5.9319999999999998E-2</v>
          </cell>
          <cell r="E78">
            <v>0.47455999999999998</v>
          </cell>
          <cell r="F78">
            <v>6.9924999999999987E-3</v>
          </cell>
          <cell r="G78">
            <v>5.593999999999999E-2</v>
          </cell>
          <cell r="H78">
            <v>6.6312499999999996E-2</v>
          </cell>
          <cell r="I78">
            <v>0.53049999999999997</v>
          </cell>
        </row>
        <row r="80">
          <cell r="B80" t="str">
            <v>SUB TOTAL (B)</v>
          </cell>
          <cell r="E80">
            <v>18.909721452513967</v>
          </cell>
          <cell r="G80">
            <v>1.801389441340782</v>
          </cell>
          <cell r="I80">
            <v>20.711110893854752</v>
          </cell>
        </row>
        <row r="82">
          <cell r="A82" t="str">
            <v>(C)</v>
          </cell>
          <cell r="B82" t="str">
            <v>33KV EQUIPMENTS</v>
          </cell>
        </row>
        <row r="84">
          <cell r="A84">
            <v>1</v>
          </cell>
          <cell r="B84" t="str">
            <v>Circuit Breaker</v>
          </cell>
          <cell r="C84">
            <v>1</v>
          </cell>
          <cell r="D84">
            <v>2.3801000000000001</v>
          </cell>
          <cell r="E84">
            <v>2.3801000000000001</v>
          </cell>
          <cell r="F84">
            <v>0.1452</v>
          </cell>
          <cell r="G84">
            <v>0.1452</v>
          </cell>
          <cell r="H84">
            <v>2.5253000000000001</v>
          </cell>
          <cell r="I84">
            <v>2.5253000000000001</v>
          </cell>
        </row>
        <row r="85">
          <cell r="A85">
            <v>2</v>
          </cell>
          <cell r="B85" t="str">
            <v>CT</v>
          </cell>
          <cell r="C85">
            <v>3</v>
          </cell>
          <cell r="D85">
            <v>0.1192</v>
          </cell>
          <cell r="E85">
            <v>0.35760000000000003</v>
          </cell>
          <cell r="F85">
            <v>1.23E-2</v>
          </cell>
          <cell r="G85">
            <v>3.6900000000000002E-2</v>
          </cell>
          <cell r="H85">
            <v>0.13150000000000001</v>
          </cell>
          <cell r="I85">
            <v>0.39450000000000002</v>
          </cell>
        </row>
        <row r="86">
          <cell r="A86">
            <v>3</v>
          </cell>
          <cell r="B86" t="str">
            <v>LA</v>
          </cell>
          <cell r="C86">
            <v>3</v>
          </cell>
          <cell r="D86">
            <v>3.6799999999999999E-2</v>
          </cell>
          <cell r="E86">
            <v>0.1104</v>
          </cell>
          <cell r="F86">
            <v>2.3E-3</v>
          </cell>
          <cell r="G86">
            <v>6.8999999999999999E-3</v>
          </cell>
          <cell r="H86">
            <v>3.9099999999999996E-2</v>
          </cell>
          <cell r="I86">
            <v>0.1173</v>
          </cell>
        </row>
        <row r="87">
          <cell r="A87">
            <v>4</v>
          </cell>
          <cell r="B87" t="str">
            <v>Potential transformer</v>
          </cell>
          <cell r="C87">
            <v>0</v>
          </cell>
          <cell r="D87">
            <v>1.2500000000000001E-2</v>
          </cell>
          <cell r="E87">
            <v>0</v>
          </cell>
          <cell r="F87">
            <v>2E-3</v>
          </cell>
          <cell r="G87">
            <v>0</v>
          </cell>
          <cell r="H87">
            <v>1.4500000000000001E-2</v>
          </cell>
          <cell r="I87">
            <v>0</v>
          </cell>
        </row>
        <row r="88">
          <cell r="A88">
            <v>5</v>
          </cell>
          <cell r="B88" t="str">
            <v>Isolator (with E/S) with insulator</v>
          </cell>
          <cell r="C88">
            <v>0</v>
          </cell>
          <cell r="D88">
            <v>0.10929999999999999</v>
          </cell>
          <cell r="E88">
            <v>0</v>
          </cell>
          <cell r="F88">
            <v>7.4999999999999997E-3</v>
          </cell>
          <cell r="G88">
            <v>0</v>
          </cell>
          <cell r="H88">
            <v>0.11679999999999999</v>
          </cell>
          <cell r="I88">
            <v>0</v>
          </cell>
        </row>
        <row r="89">
          <cell r="A89">
            <v>6</v>
          </cell>
          <cell r="B89" t="str">
            <v>Isolator (without E/S) with insulator</v>
          </cell>
          <cell r="C89">
            <v>2</v>
          </cell>
          <cell r="D89">
            <v>0.10929999999999999</v>
          </cell>
          <cell r="E89">
            <v>0.21859999999999999</v>
          </cell>
          <cell r="F89">
            <v>7.4999999999999997E-3</v>
          </cell>
          <cell r="G89">
            <v>1.4999999999999999E-2</v>
          </cell>
          <cell r="H89">
            <v>0.11679999999999999</v>
          </cell>
          <cell r="I89">
            <v>0.23359999999999997</v>
          </cell>
        </row>
        <row r="90">
          <cell r="A90">
            <v>7</v>
          </cell>
          <cell r="B90" t="str">
            <v>C&amp;R Panel(for transformer)</v>
          </cell>
          <cell r="C90">
            <v>1</v>
          </cell>
          <cell r="D90">
            <v>1.8125</v>
          </cell>
          <cell r="E90">
            <v>1.8125</v>
          </cell>
          <cell r="F90">
            <v>9.4200000000000006E-2</v>
          </cell>
          <cell r="G90">
            <v>9.4200000000000006E-2</v>
          </cell>
          <cell r="H90">
            <v>1.9067000000000001</v>
          </cell>
          <cell r="I90">
            <v>1.9067000000000001</v>
          </cell>
        </row>
        <row r="91">
          <cell r="A91">
            <v>8</v>
          </cell>
          <cell r="B91" t="str">
            <v>C&amp;R Panel (for two feeder circuit)</v>
          </cell>
          <cell r="C91">
            <v>0</v>
          </cell>
          <cell r="D91">
            <v>1.8125</v>
          </cell>
          <cell r="E91">
            <v>0</v>
          </cell>
          <cell r="F91">
            <v>9.4200000000000006E-2</v>
          </cell>
          <cell r="G91">
            <v>0</v>
          </cell>
          <cell r="H91">
            <v>1.9067000000000001</v>
          </cell>
          <cell r="I91">
            <v>0</v>
          </cell>
        </row>
        <row r="92">
          <cell r="A92">
            <v>9</v>
          </cell>
          <cell r="B92" t="str">
            <v>Solid Core Insulators</v>
          </cell>
          <cell r="C92">
            <v>3</v>
          </cell>
          <cell r="D92">
            <v>1.2500000000000001E-2</v>
          </cell>
          <cell r="E92">
            <v>3.7500000000000006E-2</v>
          </cell>
          <cell r="F92">
            <v>2E-3</v>
          </cell>
          <cell r="G92">
            <v>6.0000000000000001E-3</v>
          </cell>
          <cell r="H92">
            <v>1.4500000000000001E-2</v>
          </cell>
          <cell r="I92">
            <v>4.3500000000000004E-2</v>
          </cell>
        </row>
        <row r="93">
          <cell r="A93">
            <v>10</v>
          </cell>
          <cell r="B93" t="str">
            <v>Suspension/Tension String with H/W</v>
          </cell>
          <cell r="C93">
            <v>12</v>
          </cell>
          <cell r="D93">
            <v>5.1900000000000002E-3</v>
          </cell>
          <cell r="E93">
            <v>4.1520000000000001E-2</v>
          </cell>
          <cell r="F93">
            <v>2.4000000000000002E-3</v>
          </cell>
          <cell r="G93">
            <v>1.9200000000000002E-2</v>
          </cell>
          <cell r="H93">
            <v>7.5900000000000004E-3</v>
          </cell>
          <cell r="I93">
            <v>6.0720000000000003E-2</v>
          </cell>
        </row>
        <row r="94">
          <cell r="A94">
            <v>11</v>
          </cell>
          <cell r="B94" t="str">
            <v>Double Tension String with H/W</v>
          </cell>
          <cell r="C94">
            <v>8</v>
          </cell>
          <cell r="D94">
            <v>1.038E-2</v>
          </cell>
          <cell r="E94">
            <v>0.12456</v>
          </cell>
          <cell r="F94">
            <v>4.5999999999999999E-3</v>
          </cell>
          <cell r="G94">
            <v>5.5199999999999999E-2</v>
          </cell>
          <cell r="H94">
            <v>1.498E-2</v>
          </cell>
          <cell r="I94">
            <v>0.17976</v>
          </cell>
        </row>
        <row r="96">
          <cell r="B96" t="str">
            <v>SUB TOTAL (C)</v>
          </cell>
          <cell r="E96">
            <v>5.0827799999999996</v>
          </cell>
          <cell r="G96">
            <v>0.37859999999999994</v>
          </cell>
          <cell r="I96">
            <v>5.4613800000000001</v>
          </cell>
        </row>
        <row r="98">
          <cell r="A98" t="str">
            <v>(D)</v>
          </cell>
          <cell r="B98" t="str">
            <v>TRANSFORMER &amp; ASSOCIATED EQUIP.</v>
          </cell>
        </row>
        <row r="100">
          <cell r="A100">
            <v>1</v>
          </cell>
          <cell r="B100" t="str">
            <v>160MVA 220/132KV Xmer(with oil and associated eqip.)</v>
          </cell>
          <cell r="C100">
            <v>0</v>
          </cell>
          <cell r="D100">
            <v>307.5</v>
          </cell>
          <cell r="E100">
            <v>0</v>
          </cell>
          <cell r="F100">
            <v>12.34</v>
          </cell>
          <cell r="G100">
            <v>0</v>
          </cell>
          <cell r="H100">
            <v>319.83999999999997</v>
          </cell>
          <cell r="I100">
            <v>0</v>
          </cell>
        </row>
        <row r="101">
          <cell r="A101">
            <v>2</v>
          </cell>
          <cell r="B101" t="str">
            <v>40MVA 132/33KV Xmer (with oil and associated equip.)</v>
          </cell>
          <cell r="C101">
            <v>1</v>
          </cell>
          <cell r="D101">
            <v>124.35869344262296</v>
          </cell>
          <cell r="E101">
            <v>124.35869344262296</v>
          </cell>
          <cell r="F101">
            <v>8.5145573770491794</v>
          </cell>
          <cell r="G101">
            <v>8.5145573770491794</v>
          </cell>
          <cell r="H101">
            <v>132.87325081967214</v>
          </cell>
          <cell r="I101">
            <v>132.87325081967214</v>
          </cell>
        </row>
        <row r="102">
          <cell r="A102">
            <v>3</v>
          </cell>
          <cell r="B102" t="str">
            <v>Oil filteration Machine(500 Gl.per Hr.)</v>
          </cell>
          <cell r="C102">
            <v>1</v>
          </cell>
          <cell r="D102">
            <v>2.2738</v>
          </cell>
          <cell r="E102">
            <v>2.2738</v>
          </cell>
          <cell r="F102">
            <v>0.30199999999999999</v>
          </cell>
          <cell r="G102">
            <v>0.30199999999999999</v>
          </cell>
          <cell r="H102">
            <v>2.5758000000000001</v>
          </cell>
          <cell r="I102">
            <v>2.5758000000000001</v>
          </cell>
        </row>
        <row r="103">
          <cell r="A103">
            <v>4</v>
          </cell>
          <cell r="B103" t="str">
            <v>Oil Storage Tank (15/20 KL)</v>
          </cell>
          <cell r="C103">
            <v>0</v>
          </cell>
          <cell r="D103">
            <v>0</v>
          </cell>
          <cell r="E103">
            <v>0</v>
          </cell>
          <cell r="F103">
            <v>2</v>
          </cell>
          <cell r="G103">
            <v>0</v>
          </cell>
          <cell r="H103">
            <v>2</v>
          </cell>
          <cell r="I103">
            <v>0</v>
          </cell>
        </row>
        <row r="105">
          <cell r="B105" t="str">
            <v>SUB TOTAL (D)</v>
          </cell>
          <cell r="E105">
            <v>126.63249344262296</v>
          </cell>
          <cell r="G105">
            <v>8.816557377049179</v>
          </cell>
          <cell r="I105">
            <v>135.44905081967212</v>
          </cell>
        </row>
        <row r="107">
          <cell r="A107" t="str">
            <v>(E)</v>
          </cell>
          <cell r="B107" t="str">
            <v xml:space="preserve">220KV &amp;132KV Carrier Comm.Equip.including provision for </v>
          </cell>
        </row>
        <row r="108">
          <cell r="B108" t="str">
            <v>telemetering etc.&amp; sending s/ss reqmnt</v>
          </cell>
        </row>
        <row r="110">
          <cell r="A110">
            <v>1</v>
          </cell>
          <cell r="B110" t="str">
            <v>Carrier cabinet</v>
          </cell>
          <cell r="C110">
            <v>0</v>
          </cell>
          <cell r="D110">
            <v>3.5</v>
          </cell>
          <cell r="E110">
            <v>0</v>
          </cell>
          <cell r="F110">
            <v>3.5709999999999999E-2</v>
          </cell>
          <cell r="G110">
            <v>0</v>
          </cell>
          <cell r="H110">
            <v>3.5357099999999999</v>
          </cell>
          <cell r="I110">
            <v>0</v>
          </cell>
        </row>
        <row r="111">
          <cell r="A111">
            <v>2</v>
          </cell>
          <cell r="B111" t="str">
            <v>Coupling Devices (LMU)</v>
          </cell>
          <cell r="C111">
            <v>0</v>
          </cell>
          <cell r="D111">
            <v>0.8</v>
          </cell>
          <cell r="E111">
            <v>0</v>
          </cell>
          <cell r="F111">
            <v>0</v>
          </cell>
          <cell r="G111">
            <v>0</v>
          </cell>
          <cell r="H111">
            <v>0.8</v>
          </cell>
          <cell r="I111">
            <v>0</v>
          </cell>
        </row>
        <row r="112">
          <cell r="A112">
            <v>3</v>
          </cell>
          <cell r="B112" t="str">
            <v>Protection coupler</v>
          </cell>
          <cell r="C112">
            <v>0</v>
          </cell>
          <cell r="D112">
            <v>1.7</v>
          </cell>
          <cell r="E112">
            <v>0</v>
          </cell>
          <cell r="F112">
            <v>0</v>
          </cell>
          <cell r="G112">
            <v>0</v>
          </cell>
          <cell r="H112">
            <v>1.7</v>
          </cell>
          <cell r="I112">
            <v>0</v>
          </cell>
        </row>
        <row r="113">
          <cell r="A113">
            <v>4</v>
          </cell>
          <cell r="B113" t="str">
            <v>EPAX</v>
          </cell>
          <cell r="C113">
            <v>0</v>
          </cell>
          <cell r="D113">
            <v>2.5</v>
          </cell>
          <cell r="E113">
            <v>0</v>
          </cell>
          <cell r="F113">
            <v>0</v>
          </cell>
          <cell r="G113">
            <v>0</v>
          </cell>
          <cell r="H113">
            <v>2.5</v>
          </cell>
          <cell r="I113">
            <v>0</v>
          </cell>
        </row>
        <row r="114">
          <cell r="A114">
            <v>5</v>
          </cell>
          <cell r="B114" t="str">
            <v>Telephone Sets</v>
          </cell>
          <cell r="C114">
            <v>0</v>
          </cell>
          <cell r="D114">
            <v>0.01</v>
          </cell>
          <cell r="E114">
            <v>0</v>
          </cell>
          <cell r="F114">
            <v>0</v>
          </cell>
          <cell r="G114">
            <v>0</v>
          </cell>
          <cell r="H114">
            <v>0.01</v>
          </cell>
          <cell r="I114">
            <v>0</v>
          </cell>
        </row>
        <row r="115">
          <cell r="A115">
            <v>6</v>
          </cell>
          <cell r="B115" t="str">
            <v>Coxial Cable (KM)</v>
          </cell>
          <cell r="C115">
            <v>0</v>
          </cell>
          <cell r="D115">
            <v>0.8</v>
          </cell>
          <cell r="E115">
            <v>0</v>
          </cell>
          <cell r="F115">
            <v>0</v>
          </cell>
          <cell r="G115">
            <v>0</v>
          </cell>
          <cell r="H115">
            <v>0.8</v>
          </cell>
          <cell r="I115">
            <v>0</v>
          </cell>
        </row>
        <row r="116">
          <cell r="A116">
            <v>7</v>
          </cell>
          <cell r="B116" t="str">
            <v>Telephone Cable</v>
          </cell>
          <cell r="C116">
            <v>0</v>
          </cell>
          <cell r="D116">
            <v>0.25</v>
          </cell>
          <cell r="E116">
            <v>0</v>
          </cell>
          <cell r="F116">
            <v>0</v>
          </cell>
          <cell r="G116">
            <v>0</v>
          </cell>
          <cell r="H116">
            <v>0.25</v>
          </cell>
          <cell r="I116">
            <v>0</v>
          </cell>
        </row>
        <row r="117">
          <cell r="A117">
            <v>8</v>
          </cell>
          <cell r="B117" t="str">
            <v>220kV Wave Trap</v>
          </cell>
          <cell r="C117">
            <v>0</v>
          </cell>
          <cell r="D117">
            <v>1.5</v>
          </cell>
          <cell r="E117">
            <v>0</v>
          </cell>
          <cell r="F117">
            <v>0</v>
          </cell>
          <cell r="G117">
            <v>0</v>
          </cell>
          <cell r="H117">
            <v>1.5</v>
          </cell>
          <cell r="I117">
            <v>0</v>
          </cell>
        </row>
        <row r="118">
          <cell r="A118">
            <v>9</v>
          </cell>
          <cell r="B118" t="str">
            <v>132kV Wave Trap</v>
          </cell>
          <cell r="C118">
            <v>0</v>
          </cell>
          <cell r="D118">
            <v>1</v>
          </cell>
          <cell r="E118">
            <v>0</v>
          </cell>
          <cell r="F118">
            <v>0</v>
          </cell>
          <cell r="G118">
            <v>0</v>
          </cell>
          <cell r="H118">
            <v>1</v>
          </cell>
          <cell r="I118">
            <v>0</v>
          </cell>
        </row>
        <row r="119">
          <cell r="A119">
            <v>10</v>
          </cell>
          <cell r="B119" t="str">
            <v>220kV CVT</v>
          </cell>
          <cell r="C119">
            <v>0</v>
          </cell>
          <cell r="D119">
            <v>2.5</v>
          </cell>
          <cell r="E119">
            <v>0</v>
          </cell>
          <cell r="F119">
            <v>0</v>
          </cell>
          <cell r="G119">
            <v>0</v>
          </cell>
          <cell r="H119">
            <v>2.5</v>
          </cell>
          <cell r="I119">
            <v>0</v>
          </cell>
        </row>
        <row r="120">
          <cell r="A120">
            <v>11</v>
          </cell>
          <cell r="B120" t="str">
            <v>132kV Coupling Capacitors</v>
          </cell>
          <cell r="C120">
            <v>0</v>
          </cell>
          <cell r="D120">
            <v>1</v>
          </cell>
          <cell r="E120">
            <v>0</v>
          </cell>
          <cell r="F120">
            <v>0</v>
          </cell>
          <cell r="G120">
            <v>0</v>
          </cell>
          <cell r="H120">
            <v>1</v>
          </cell>
          <cell r="I120">
            <v>0</v>
          </cell>
        </row>
        <row r="122">
          <cell r="B122" t="str">
            <v>SUB TOTAL (E)</v>
          </cell>
          <cell r="E122">
            <v>0</v>
          </cell>
          <cell r="G122">
            <v>0</v>
          </cell>
          <cell r="I122">
            <v>0</v>
          </cell>
        </row>
        <row r="124">
          <cell r="A124" t="str">
            <v>(F-I)</v>
          </cell>
          <cell r="B124" t="str">
            <v>220KV Structures</v>
          </cell>
          <cell r="C124" t="str">
            <v>Weight of Steel in MT</v>
          </cell>
        </row>
        <row r="126">
          <cell r="A126">
            <v>1</v>
          </cell>
          <cell r="B126" t="str">
            <v>Gantry Column(AGT)</v>
          </cell>
          <cell r="C126">
            <v>0</v>
          </cell>
          <cell r="D126">
            <v>3.6</v>
          </cell>
          <cell r="E126">
            <v>0</v>
          </cell>
        </row>
        <row r="127">
          <cell r="A127">
            <v>2</v>
          </cell>
          <cell r="B127" t="str">
            <v>Gantry Column(AAGT)</v>
          </cell>
          <cell r="C127">
            <v>0</v>
          </cell>
          <cell r="D127">
            <v>5.31</v>
          </cell>
          <cell r="E127">
            <v>0</v>
          </cell>
        </row>
        <row r="128">
          <cell r="A128">
            <v>3</v>
          </cell>
          <cell r="B128" t="str">
            <v>Gantry Beam(AGB)</v>
          </cell>
          <cell r="C128">
            <v>0</v>
          </cell>
          <cell r="D128">
            <v>1.23</v>
          </cell>
          <cell r="E128">
            <v>0</v>
          </cell>
        </row>
        <row r="129">
          <cell r="A129">
            <v>4</v>
          </cell>
          <cell r="B129" t="str">
            <v>Main Busbar Structure(ABM)</v>
          </cell>
          <cell r="C129">
            <v>0</v>
          </cell>
          <cell r="D129">
            <v>2.411</v>
          </cell>
          <cell r="E129">
            <v>0</v>
          </cell>
        </row>
        <row r="130">
          <cell r="A130">
            <v>5</v>
          </cell>
          <cell r="B130" t="str">
            <v>Auxiliary Busbar structure(ABA)</v>
          </cell>
          <cell r="C130">
            <v>0</v>
          </cell>
          <cell r="D130">
            <v>2.327</v>
          </cell>
          <cell r="E130">
            <v>0</v>
          </cell>
        </row>
        <row r="131">
          <cell r="A131">
            <v>6</v>
          </cell>
          <cell r="B131" t="str">
            <v>CT structure</v>
          </cell>
          <cell r="C131">
            <v>0</v>
          </cell>
          <cell r="D131">
            <v>0.27</v>
          </cell>
          <cell r="E131">
            <v>0</v>
          </cell>
        </row>
        <row r="132">
          <cell r="A132">
            <v>7</v>
          </cell>
          <cell r="B132" t="str">
            <v>LA structure</v>
          </cell>
          <cell r="C132">
            <v>0</v>
          </cell>
          <cell r="D132">
            <v>0.13</v>
          </cell>
          <cell r="E132">
            <v>0</v>
          </cell>
        </row>
        <row r="133">
          <cell r="A133">
            <v>8</v>
          </cell>
          <cell r="B133" t="str">
            <v>Post/Solid Core structure</v>
          </cell>
          <cell r="C133">
            <v>0</v>
          </cell>
          <cell r="D133">
            <v>0.21</v>
          </cell>
          <cell r="E133">
            <v>0</v>
          </cell>
        </row>
        <row r="134">
          <cell r="A134">
            <v>9</v>
          </cell>
          <cell r="B134" t="str">
            <v>Isolator structure</v>
          </cell>
          <cell r="C134">
            <v>0</v>
          </cell>
          <cell r="D134">
            <v>2.056</v>
          </cell>
          <cell r="E134">
            <v>0</v>
          </cell>
        </row>
        <row r="135">
          <cell r="A135">
            <v>10</v>
          </cell>
          <cell r="B135" t="str">
            <v>PT/CVT structure</v>
          </cell>
          <cell r="C135">
            <v>0</v>
          </cell>
          <cell r="D135">
            <v>0.27</v>
          </cell>
          <cell r="E135">
            <v>0</v>
          </cell>
        </row>
        <row r="137">
          <cell r="B137" t="str">
            <v>SUB TOTAL (F-I)</v>
          </cell>
          <cell r="E137">
            <v>0</v>
          </cell>
        </row>
        <row r="139">
          <cell r="A139" t="str">
            <v>(F-II)</v>
          </cell>
          <cell r="B139" t="str">
            <v>132KV STRUCTURE</v>
          </cell>
        </row>
        <row r="141">
          <cell r="A141">
            <v>1</v>
          </cell>
          <cell r="B141" t="str">
            <v>Gantry Column</v>
          </cell>
          <cell r="C141">
            <v>4</v>
          </cell>
          <cell r="D141">
            <v>1.9770000000000001</v>
          </cell>
          <cell r="E141">
            <v>7.9080000000000004</v>
          </cell>
        </row>
        <row r="142">
          <cell r="A142">
            <v>2</v>
          </cell>
          <cell r="B142" t="str">
            <v xml:space="preserve">Gantry Beam    </v>
          </cell>
          <cell r="C142">
            <v>3</v>
          </cell>
          <cell r="D142">
            <v>1.0649999999999999</v>
          </cell>
          <cell r="E142">
            <v>3.1949999999999998</v>
          </cell>
        </row>
        <row r="143">
          <cell r="A143">
            <v>3</v>
          </cell>
          <cell r="B143" t="str">
            <v xml:space="preserve">Main busbar structure    </v>
          </cell>
          <cell r="C143">
            <v>1</v>
          </cell>
          <cell r="D143">
            <v>1.5429999999999999</v>
          </cell>
          <cell r="E143">
            <v>1.5429999999999999</v>
          </cell>
        </row>
        <row r="144">
          <cell r="A144">
            <v>4</v>
          </cell>
          <cell r="B144" t="str">
            <v>Aux. Busbar Structure</v>
          </cell>
          <cell r="C144">
            <v>0</v>
          </cell>
          <cell r="D144">
            <v>0.90500000000000003</v>
          </cell>
          <cell r="E144">
            <v>0</v>
          </cell>
        </row>
        <row r="145">
          <cell r="A145">
            <v>5</v>
          </cell>
          <cell r="B145" t="str">
            <v>CT structure</v>
          </cell>
          <cell r="C145">
            <v>3</v>
          </cell>
          <cell r="D145">
            <v>0.23499999999999999</v>
          </cell>
          <cell r="E145">
            <v>0.70499999999999996</v>
          </cell>
        </row>
        <row r="146">
          <cell r="A146">
            <v>6</v>
          </cell>
          <cell r="B146" t="str">
            <v>LA structure</v>
          </cell>
          <cell r="C146">
            <v>3</v>
          </cell>
          <cell r="D146">
            <v>0.17100000000000001</v>
          </cell>
          <cell r="E146">
            <v>0.51300000000000001</v>
          </cell>
        </row>
        <row r="147">
          <cell r="A147">
            <v>7</v>
          </cell>
          <cell r="B147" t="str">
            <v>Post /Solid Core structure</v>
          </cell>
          <cell r="C147">
            <v>3</v>
          </cell>
          <cell r="D147">
            <v>0.20300000000000001</v>
          </cell>
          <cell r="E147">
            <v>0.60899999999999999</v>
          </cell>
        </row>
        <row r="148">
          <cell r="A148">
            <v>8</v>
          </cell>
          <cell r="B148" t="str">
            <v>Isolator structure</v>
          </cell>
          <cell r="C148">
            <v>3</v>
          </cell>
          <cell r="D148">
            <v>1.4419999999999999</v>
          </cell>
          <cell r="E148">
            <v>4.3259999999999996</v>
          </cell>
        </row>
        <row r="149">
          <cell r="A149">
            <v>9</v>
          </cell>
          <cell r="B149" t="str">
            <v>Coupling capacitor</v>
          </cell>
          <cell r="C149">
            <v>0</v>
          </cell>
          <cell r="D149">
            <v>0.17499999999999999</v>
          </cell>
          <cell r="E149">
            <v>0</v>
          </cell>
        </row>
        <row r="150">
          <cell r="A150">
            <v>10</v>
          </cell>
          <cell r="B150" t="str">
            <v>PT structure</v>
          </cell>
          <cell r="C150">
            <v>0</v>
          </cell>
          <cell r="D150">
            <v>0.22700000000000001</v>
          </cell>
          <cell r="E150">
            <v>0</v>
          </cell>
        </row>
        <row r="152">
          <cell r="B152" t="str">
            <v>SUB TOTAL (F-II)</v>
          </cell>
          <cell r="E152">
            <v>18.798999999999999</v>
          </cell>
        </row>
        <row r="154">
          <cell r="A154" t="str">
            <v>(F-III)</v>
          </cell>
          <cell r="B154" t="str">
            <v>33KV STRUCTURE</v>
          </cell>
        </row>
        <row r="156">
          <cell r="A156">
            <v>1</v>
          </cell>
          <cell r="B156" t="str">
            <v>Gantry Column</v>
          </cell>
          <cell r="C156">
            <v>2</v>
          </cell>
          <cell r="D156">
            <v>0.502</v>
          </cell>
          <cell r="E156">
            <v>1.004</v>
          </cell>
        </row>
        <row r="157">
          <cell r="A157">
            <v>2</v>
          </cell>
          <cell r="B157" t="str">
            <v>Gantry Beam</v>
          </cell>
          <cell r="C157">
            <v>2</v>
          </cell>
          <cell r="D157">
            <v>0.28999999999999998</v>
          </cell>
          <cell r="E157">
            <v>0.57999999999999996</v>
          </cell>
        </row>
        <row r="158">
          <cell r="A158">
            <v>3</v>
          </cell>
          <cell r="B158" t="str">
            <v>Main Busbar Structure</v>
          </cell>
          <cell r="C158">
            <v>1</v>
          </cell>
          <cell r="D158">
            <v>0.86899999999999999</v>
          </cell>
          <cell r="E158">
            <v>0.86899999999999999</v>
          </cell>
        </row>
        <row r="159">
          <cell r="A159">
            <v>4</v>
          </cell>
          <cell r="B159" t="str">
            <v>Aux.Busbar Structure</v>
          </cell>
          <cell r="C159">
            <v>0</v>
          </cell>
          <cell r="D159">
            <v>0.71199999999999997</v>
          </cell>
          <cell r="E159">
            <v>0</v>
          </cell>
        </row>
        <row r="160">
          <cell r="A160">
            <v>5</v>
          </cell>
          <cell r="B160" t="str">
            <v>CT Structure</v>
          </cell>
          <cell r="C160">
            <v>3</v>
          </cell>
          <cell r="D160">
            <v>0.1</v>
          </cell>
          <cell r="E160">
            <v>0.30000000000000004</v>
          </cell>
        </row>
        <row r="161">
          <cell r="A161">
            <v>6</v>
          </cell>
          <cell r="B161" t="str">
            <v>LA structure</v>
          </cell>
          <cell r="C161">
            <v>3</v>
          </cell>
          <cell r="D161">
            <v>0.1</v>
          </cell>
          <cell r="E161">
            <v>0.30000000000000004</v>
          </cell>
        </row>
        <row r="162">
          <cell r="A162">
            <v>7</v>
          </cell>
          <cell r="B162" t="str">
            <v>Isolator structure</v>
          </cell>
          <cell r="C162">
            <v>2</v>
          </cell>
          <cell r="D162">
            <v>0.35799999999999998</v>
          </cell>
          <cell r="E162">
            <v>0.71599999999999997</v>
          </cell>
        </row>
        <row r="163">
          <cell r="A163">
            <v>8</v>
          </cell>
          <cell r="B163" t="str">
            <v>PT structure</v>
          </cell>
          <cell r="C163">
            <v>0</v>
          </cell>
          <cell r="D163">
            <v>0.1</v>
          </cell>
          <cell r="E163">
            <v>0</v>
          </cell>
        </row>
        <row r="164">
          <cell r="A164">
            <v>9</v>
          </cell>
          <cell r="B164" t="str">
            <v>Post Insulator structure</v>
          </cell>
          <cell r="C164">
            <v>0</v>
          </cell>
          <cell r="D164">
            <v>0.1</v>
          </cell>
          <cell r="E164">
            <v>0</v>
          </cell>
        </row>
        <row r="166">
          <cell r="B166" t="str">
            <v>SUB TOTAL (F-III)</v>
          </cell>
          <cell r="E166">
            <v>3.7690000000000001</v>
          </cell>
        </row>
        <row r="167">
          <cell r="G167" t="str">
            <v>LS</v>
          </cell>
        </row>
        <row r="168">
          <cell r="B168" t="str">
            <v>SUB TOTAL F(I)+F(II)+F(III)</v>
          </cell>
          <cell r="E168">
            <v>22.567999999999998</v>
          </cell>
        </row>
        <row r="170">
          <cell r="B170" t="str">
            <v>TOTAL  COST OF STEEL (F)</v>
          </cell>
          <cell r="C170">
            <v>22.567999999999998</v>
          </cell>
          <cell r="D170">
            <v>0.26096326530612241</v>
          </cell>
          <cell r="E170">
            <v>5.8894189714285696</v>
          </cell>
          <cell r="F170">
            <v>9.0938775510204083E-3</v>
          </cell>
          <cell r="G170">
            <v>0.20523062857142857</v>
          </cell>
          <cell r="H170">
            <v>0.27005714285714283</v>
          </cell>
          <cell r="I170">
            <v>6.0946495999999986</v>
          </cell>
        </row>
        <row r="172">
          <cell r="A172" t="str">
            <v>G</v>
          </cell>
          <cell r="B172" t="str">
            <v>BUSBAR, EARTHING MATERIAL</v>
          </cell>
          <cell r="I172" t="str">
            <v/>
          </cell>
        </row>
        <row r="174">
          <cell r="A174">
            <v>1</v>
          </cell>
          <cell r="B174" t="str">
            <v>Zebra conductor  (in Kms)</v>
          </cell>
          <cell r="C174">
            <v>1</v>
          </cell>
          <cell r="D174">
            <v>1.0555000000000001</v>
          </cell>
          <cell r="E174">
            <v>1.0555000000000001</v>
          </cell>
          <cell r="F174">
            <v>5.5100000000000003E-2</v>
          </cell>
          <cell r="G174">
            <v>5.5100000000000003E-2</v>
          </cell>
          <cell r="H174">
            <v>1.1106</v>
          </cell>
          <cell r="I174">
            <v>1.1106</v>
          </cell>
        </row>
        <row r="175">
          <cell r="A175">
            <v>2</v>
          </cell>
          <cell r="B175" t="str">
            <v>M.S.Flat for earthing/earthing rods (in MT)</v>
          </cell>
          <cell r="C175">
            <v>2</v>
          </cell>
          <cell r="D175">
            <v>0.21840000000000001</v>
          </cell>
          <cell r="E175">
            <v>0.43680000000000002</v>
          </cell>
          <cell r="F175">
            <v>8.2000000000000007E-3</v>
          </cell>
          <cell r="G175">
            <v>1.6400000000000001E-2</v>
          </cell>
          <cell r="H175">
            <v>0.22660000000000002</v>
          </cell>
          <cell r="I175">
            <v>0.45320000000000005</v>
          </cell>
        </row>
        <row r="176">
          <cell r="A176">
            <v>3</v>
          </cell>
          <cell r="B176" t="str">
            <v>Clamps &amp; Connectors</v>
          </cell>
          <cell r="C176">
            <v>40</v>
          </cell>
          <cell r="D176">
            <v>6.3E-3</v>
          </cell>
          <cell r="E176">
            <v>0.252</v>
          </cell>
          <cell r="F176">
            <v>1.6000000000000001E-3</v>
          </cell>
          <cell r="G176">
            <v>6.4000000000000001E-2</v>
          </cell>
          <cell r="H176">
            <v>7.9000000000000008E-3</v>
          </cell>
          <cell r="I176">
            <v>0.316</v>
          </cell>
        </row>
        <row r="177">
          <cell r="A177">
            <v>4</v>
          </cell>
          <cell r="B177" t="str">
            <v>Power &amp; Control Cable</v>
          </cell>
          <cell r="C177">
            <v>2.5</v>
          </cell>
          <cell r="D177">
            <v>0.38729999999999998</v>
          </cell>
          <cell r="E177">
            <v>0.96824999999999994</v>
          </cell>
          <cell r="F177">
            <v>1.0800000000000001E-2</v>
          </cell>
          <cell r="G177">
            <v>2.7000000000000003E-2</v>
          </cell>
          <cell r="H177">
            <v>0.39809999999999995</v>
          </cell>
          <cell r="I177">
            <v>0.99524999999999997</v>
          </cell>
        </row>
        <row r="178">
          <cell r="A178">
            <v>5</v>
          </cell>
          <cell r="B178" t="str">
            <v>Screening conductor</v>
          </cell>
          <cell r="C178" t="str">
            <v>LS</v>
          </cell>
          <cell r="D178">
            <v>0.2</v>
          </cell>
          <cell r="E178">
            <v>0.2</v>
          </cell>
          <cell r="G178">
            <v>0</v>
          </cell>
          <cell r="H178" t="str">
            <v>LS</v>
          </cell>
          <cell r="I178">
            <v>0.2</v>
          </cell>
        </row>
        <row r="179">
          <cell r="A179">
            <v>6</v>
          </cell>
          <cell r="B179" t="str">
            <v>Junction Box etc. &amp; Misc.expendtirues</v>
          </cell>
          <cell r="C179" t="str">
            <v>LS</v>
          </cell>
          <cell r="D179">
            <v>0.5</v>
          </cell>
          <cell r="E179">
            <v>0.5</v>
          </cell>
          <cell r="G179">
            <v>0</v>
          </cell>
          <cell r="H179" t="str">
            <v>LS</v>
          </cell>
          <cell r="I179">
            <v>0.5</v>
          </cell>
        </row>
        <row r="180">
          <cell r="A180">
            <v>7</v>
          </cell>
          <cell r="B180" t="str">
            <v>Fire fighting equipments</v>
          </cell>
          <cell r="C180" t="str">
            <v>LS</v>
          </cell>
          <cell r="E180">
            <v>0</v>
          </cell>
          <cell r="F180">
            <v>0</v>
          </cell>
          <cell r="G180">
            <v>0</v>
          </cell>
          <cell r="H180" t="str">
            <v>LS</v>
          </cell>
          <cell r="I180">
            <v>0</v>
          </cell>
        </row>
        <row r="181">
          <cell r="A181">
            <v>8</v>
          </cell>
          <cell r="B181" t="str">
            <v>Aluminium/Red Oxide Paint and Nut,Bolt,Washers &amp; other misc. material</v>
          </cell>
          <cell r="C181" t="str">
            <v>LS</v>
          </cell>
          <cell r="E181">
            <v>0</v>
          </cell>
          <cell r="F181">
            <v>0.1</v>
          </cell>
          <cell r="G181">
            <v>0.1</v>
          </cell>
          <cell r="H181" t="str">
            <v>LS</v>
          </cell>
          <cell r="I181">
            <v>0.1</v>
          </cell>
        </row>
        <row r="183">
          <cell r="B183" t="str">
            <v>SUB TOTAL (G)</v>
          </cell>
          <cell r="E183">
            <v>3.4125500000000004</v>
          </cell>
          <cell r="G183">
            <v>0.26250000000000001</v>
          </cell>
          <cell r="I183">
            <v>3.6750500000000001</v>
          </cell>
        </row>
        <row r="185">
          <cell r="A185" t="str">
            <v>H</v>
          </cell>
          <cell r="B185" t="str">
            <v>AC/DC SUPPLY</v>
          </cell>
          <cell r="I185" t="str">
            <v/>
          </cell>
        </row>
        <row r="187">
          <cell r="A187">
            <v>1</v>
          </cell>
          <cell r="B187" t="str">
            <v>Station Transformer,200KVA,33/0.4KV</v>
          </cell>
          <cell r="C187">
            <v>0</v>
          </cell>
          <cell r="D187">
            <v>2.2999999999999998</v>
          </cell>
          <cell r="E187">
            <v>0</v>
          </cell>
          <cell r="F187">
            <v>0.50600000000000001</v>
          </cell>
          <cell r="G187">
            <v>0</v>
          </cell>
          <cell r="H187">
            <v>2.806</v>
          </cell>
          <cell r="I187">
            <v>0</v>
          </cell>
        </row>
        <row r="188">
          <cell r="A188">
            <v>2</v>
          </cell>
          <cell r="B188" t="str">
            <v>110Volt 300Ah battery</v>
          </cell>
          <cell r="C188">
            <v>0</v>
          </cell>
          <cell r="D188">
            <v>0.65</v>
          </cell>
          <cell r="E188">
            <v>0</v>
          </cell>
          <cell r="F188">
            <v>0.14299999999999999</v>
          </cell>
          <cell r="G188">
            <v>0</v>
          </cell>
          <cell r="H188">
            <v>0.79300000000000004</v>
          </cell>
          <cell r="I188">
            <v>0</v>
          </cell>
        </row>
        <row r="189">
          <cell r="A189">
            <v>3</v>
          </cell>
          <cell r="B189" t="str">
            <v>110Volt 300Ah Battery charger</v>
          </cell>
          <cell r="C189">
            <v>0</v>
          </cell>
          <cell r="D189">
            <v>1.2</v>
          </cell>
          <cell r="E189">
            <v>0</v>
          </cell>
          <cell r="F189">
            <v>0.26400000000000001</v>
          </cell>
          <cell r="G189">
            <v>0</v>
          </cell>
          <cell r="H189">
            <v>1.464</v>
          </cell>
          <cell r="I189">
            <v>0</v>
          </cell>
        </row>
        <row r="190">
          <cell r="A190">
            <v>4</v>
          </cell>
          <cell r="B190" t="str">
            <v>48Volt 300Ah Battery</v>
          </cell>
          <cell r="C190">
            <v>0</v>
          </cell>
          <cell r="D190">
            <v>0.65</v>
          </cell>
          <cell r="E190">
            <v>0</v>
          </cell>
          <cell r="F190">
            <v>0.14299999999999999</v>
          </cell>
          <cell r="G190">
            <v>0</v>
          </cell>
          <cell r="H190">
            <v>0.79300000000000004</v>
          </cell>
          <cell r="I190">
            <v>0</v>
          </cell>
        </row>
        <row r="191">
          <cell r="A191">
            <v>5</v>
          </cell>
          <cell r="B191" t="str">
            <v>48Volt 300Ah Battery charger</v>
          </cell>
          <cell r="C191">
            <v>0</v>
          </cell>
          <cell r="D191">
            <v>1.2</v>
          </cell>
          <cell r="E191">
            <v>0</v>
          </cell>
          <cell r="F191">
            <v>0.26400000000000001</v>
          </cell>
          <cell r="G191">
            <v>0</v>
          </cell>
          <cell r="H191">
            <v>1.464</v>
          </cell>
          <cell r="I191">
            <v>0</v>
          </cell>
        </row>
        <row r="192">
          <cell r="A192">
            <v>6</v>
          </cell>
          <cell r="B192" t="str">
            <v>AC/DC Distribution Boxes 415Volt</v>
          </cell>
          <cell r="C192">
            <v>0</v>
          </cell>
          <cell r="E192">
            <v>0</v>
          </cell>
          <cell r="F192">
            <v>1.25</v>
          </cell>
          <cell r="G192">
            <v>0</v>
          </cell>
          <cell r="H192">
            <v>1.25</v>
          </cell>
          <cell r="I192">
            <v>0</v>
          </cell>
        </row>
        <row r="193">
          <cell r="A193">
            <v>7</v>
          </cell>
          <cell r="B193" t="str">
            <v>Arrangement of Lighting in S/s</v>
          </cell>
          <cell r="C193" t="str">
            <v>LS</v>
          </cell>
          <cell r="E193">
            <v>0</v>
          </cell>
          <cell r="F193">
            <v>0</v>
          </cell>
          <cell r="G193">
            <v>0</v>
          </cell>
          <cell r="H193" t="str">
            <v>LS</v>
          </cell>
          <cell r="I193">
            <v>0</v>
          </cell>
        </row>
        <row r="195">
          <cell r="B195" t="str">
            <v>SUB TOTAL (H)</v>
          </cell>
          <cell r="E195">
            <v>0</v>
          </cell>
          <cell r="G195">
            <v>0</v>
          </cell>
          <cell r="I195">
            <v>0</v>
          </cell>
        </row>
        <row r="197">
          <cell r="A197" t="str">
            <v>I</v>
          </cell>
          <cell r="B197" t="str">
            <v>CIVIL WORKS</v>
          </cell>
          <cell r="I197" t="str">
            <v/>
          </cell>
        </row>
        <row r="198">
          <cell r="A198" t="str">
            <v/>
          </cell>
          <cell r="B198" t="str">
            <v xml:space="preserve">Foundation work of </v>
          </cell>
          <cell r="I198" t="str">
            <v/>
          </cell>
        </row>
        <row r="200">
          <cell r="A200">
            <v>1</v>
          </cell>
          <cell r="B200" t="str">
            <v>Gantry Column(AGT)</v>
          </cell>
          <cell r="C200">
            <v>0</v>
          </cell>
          <cell r="E200">
            <v>0</v>
          </cell>
          <cell r="F200">
            <v>0.28000000000000003</v>
          </cell>
          <cell r="G200">
            <v>0</v>
          </cell>
          <cell r="H200">
            <v>0.28000000000000003</v>
          </cell>
          <cell r="I200">
            <v>0</v>
          </cell>
        </row>
        <row r="201">
          <cell r="A201">
            <v>2</v>
          </cell>
          <cell r="B201" t="str">
            <v>Gantry Column(AAGT)</v>
          </cell>
          <cell r="C201">
            <v>0</v>
          </cell>
          <cell r="E201">
            <v>0</v>
          </cell>
          <cell r="F201">
            <v>0.28000000000000003</v>
          </cell>
          <cell r="G201">
            <v>0</v>
          </cell>
          <cell r="H201">
            <v>0.28000000000000003</v>
          </cell>
          <cell r="I201">
            <v>0</v>
          </cell>
        </row>
        <row r="202">
          <cell r="A202">
            <v>3</v>
          </cell>
          <cell r="B202" t="str">
            <v>220KV Main Busbar</v>
          </cell>
          <cell r="C202">
            <v>0</v>
          </cell>
          <cell r="E202">
            <v>0</v>
          </cell>
          <cell r="F202">
            <v>0.191</v>
          </cell>
          <cell r="G202">
            <v>0</v>
          </cell>
          <cell r="H202">
            <v>0.191</v>
          </cell>
          <cell r="I202">
            <v>0</v>
          </cell>
        </row>
        <row r="203">
          <cell r="A203">
            <v>4</v>
          </cell>
          <cell r="B203" t="str">
            <v xml:space="preserve">220KV Aux.Busbar </v>
          </cell>
          <cell r="C203">
            <v>0</v>
          </cell>
          <cell r="E203">
            <v>0</v>
          </cell>
          <cell r="F203">
            <v>0.21</v>
          </cell>
          <cell r="G203">
            <v>0</v>
          </cell>
          <cell r="H203">
            <v>0.21</v>
          </cell>
          <cell r="I203">
            <v>0</v>
          </cell>
        </row>
        <row r="204">
          <cell r="A204">
            <v>5</v>
          </cell>
          <cell r="B204" t="str">
            <v>220KV Isolator</v>
          </cell>
          <cell r="C204">
            <v>0</v>
          </cell>
          <cell r="E204">
            <v>0</v>
          </cell>
          <cell r="F204">
            <v>0.16500000000000001</v>
          </cell>
          <cell r="G204">
            <v>0</v>
          </cell>
          <cell r="H204">
            <v>0.16500000000000001</v>
          </cell>
          <cell r="I204">
            <v>0</v>
          </cell>
        </row>
        <row r="205">
          <cell r="A205">
            <v>6</v>
          </cell>
          <cell r="B205" t="str">
            <v>220KV CB</v>
          </cell>
          <cell r="C205">
            <v>0</v>
          </cell>
          <cell r="E205">
            <v>0</v>
          </cell>
          <cell r="F205">
            <v>0.311</v>
          </cell>
          <cell r="G205">
            <v>0</v>
          </cell>
          <cell r="H205">
            <v>0.311</v>
          </cell>
          <cell r="I205">
            <v>0</v>
          </cell>
        </row>
        <row r="206">
          <cell r="A206">
            <v>7</v>
          </cell>
          <cell r="B206" t="str">
            <v>220KV CT</v>
          </cell>
          <cell r="C206">
            <v>0</v>
          </cell>
          <cell r="E206">
            <v>0</v>
          </cell>
          <cell r="F206">
            <v>0.05</v>
          </cell>
          <cell r="G206">
            <v>0</v>
          </cell>
          <cell r="H206">
            <v>0.05</v>
          </cell>
          <cell r="I206">
            <v>0</v>
          </cell>
        </row>
        <row r="207">
          <cell r="A207">
            <v>8</v>
          </cell>
          <cell r="B207" t="str">
            <v>220KV CVT/PT</v>
          </cell>
          <cell r="C207">
            <v>0</v>
          </cell>
          <cell r="E207">
            <v>0</v>
          </cell>
          <cell r="F207">
            <v>0.05</v>
          </cell>
          <cell r="G207">
            <v>0</v>
          </cell>
          <cell r="H207">
            <v>0.05</v>
          </cell>
          <cell r="I207">
            <v>0</v>
          </cell>
        </row>
        <row r="208">
          <cell r="A208">
            <v>9</v>
          </cell>
          <cell r="B208" t="str">
            <v>220KV LA</v>
          </cell>
          <cell r="C208">
            <v>0</v>
          </cell>
          <cell r="E208">
            <v>0</v>
          </cell>
          <cell r="F208">
            <v>2.5000000000000001E-2</v>
          </cell>
          <cell r="G208">
            <v>0</v>
          </cell>
          <cell r="H208">
            <v>2.5000000000000001E-2</v>
          </cell>
          <cell r="I208">
            <v>0</v>
          </cell>
        </row>
        <row r="209">
          <cell r="A209">
            <v>10</v>
          </cell>
          <cell r="B209" t="str">
            <v>220KV Post/Solid Core Insulators</v>
          </cell>
          <cell r="C209">
            <v>0</v>
          </cell>
          <cell r="E209">
            <v>0</v>
          </cell>
          <cell r="F209">
            <v>0.06</v>
          </cell>
          <cell r="G209">
            <v>0</v>
          </cell>
          <cell r="H209">
            <v>0.06</v>
          </cell>
          <cell r="I209">
            <v>0</v>
          </cell>
        </row>
        <row r="210">
          <cell r="A210">
            <v>11</v>
          </cell>
          <cell r="B210" t="str">
            <v>160MVA transformer</v>
          </cell>
          <cell r="C210">
            <v>0</v>
          </cell>
          <cell r="E210">
            <v>0</v>
          </cell>
          <cell r="F210">
            <v>0.54</v>
          </cell>
          <cell r="G210">
            <v>0</v>
          </cell>
          <cell r="H210">
            <v>0.54</v>
          </cell>
          <cell r="I210">
            <v>0</v>
          </cell>
        </row>
        <row r="211">
          <cell r="A211">
            <v>12</v>
          </cell>
          <cell r="B211" t="str">
            <v>40MVA transformer</v>
          </cell>
          <cell r="C211">
            <v>1</v>
          </cell>
          <cell r="E211">
            <v>0</v>
          </cell>
          <cell r="F211">
            <v>0.53</v>
          </cell>
          <cell r="G211">
            <v>0.53</v>
          </cell>
          <cell r="H211">
            <v>0.53</v>
          </cell>
          <cell r="I211">
            <v>0.53</v>
          </cell>
        </row>
        <row r="212">
          <cell r="A212">
            <v>13</v>
          </cell>
          <cell r="B212" t="str">
            <v>132KV Gantry</v>
          </cell>
          <cell r="C212">
            <v>4</v>
          </cell>
          <cell r="E212">
            <v>0</v>
          </cell>
          <cell r="F212">
            <v>0.3</v>
          </cell>
          <cell r="G212">
            <v>1.2</v>
          </cell>
          <cell r="H212">
            <v>0.3</v>
          </cell>
          <cell r="I212">
            <v>1.2</v>
          </cell>
        </row>
        <row r="213">
          <cell r="A213">
            <v>14</v>
          </cell>
          <cell r="B213" t="str">
            <v xml:space="preserve">132KV main busbar foundation </v>
          </cell>
          <cell r="C213">
            <v>1</v>
          </cell>
          <cell r="E213">
            <v>0</v>
          </cell>
          <cell r="F213">
            <v>0.16500000000000001</v>
          </cell>
          <cell r="G213">
            <v>0.16500000000000001</v>
          </cell>
          <cell r="H213">
            <v>0.16500000000000001</v>
          </cell>
          <cell r="I213">
            <v>0.16500000000000001</v>
          </cell>
        </row>
        <row r="214">
          <cell r="A214">
            <v>15</v>
          </cell>
          <cell r="B214" t="str">
            <v>132KV aux.busbar foundation</v>
          </cell>
          <cell r="C214">
            <v>0</v>
          </cell>
          <cell r="E214">
            <v>0</v>
          </cell>
          <cell r="F214">
            <v>0.121</v>
          </cell>
          <cell r="G214">
            <v>0</v>
          </cell>
          <cell r="H214">
            <v>0.121</v>
          </cell>
          <cell r="I214">
            <v>0</v>
          </cell>
        </row>
        <row r="215">
          <cell r="A215">
            <v>16</v>
          </cell>
          <cell r="B215" t="str">
            <v>132KV Isolator</v>
          </cell>
          <cell r="C215">
            <v>3</v>
          </cell>
          <cell r="E215">
            <v>0</v>
          </cell>
          <cell r="F215">
            <v>6.7000000000000004E-2</v>
          </cell>
          <cell r="G215">
            <v>0.20100000000000001</v>
          </cell>
          <cell r="H215">
            <v>6.7000000000000004E-2</v>
          </cell>
          <cell r="I215">
            <v>0.20100000000000001</v>
          </cell>
        </row>
        <row r="216">
          <cell r="A216">
            <v>17</v>
          </cell>
          <cell r="B216" t="str">
            <v>132kv Solid Core Insulator</v>
          </cell>
          <cell r="C216">
            <v>3</v>
          </cell>
          <cell r="E216">
            <v>0</v>
          </cell>
          <cell r="F216">
            <v>1.0999999999999999E-2</v>
          </cell>
          <cell r="G216">
            <v>3.3000000000000002E-2</v>
          </cell>
          <cell r="H216">
            <v>1.0999999999999999E-2</v>
          </cell>
          <cell r="I216">
            <v>3.3000000000000002E-2</v>
          </cell>
        </row>
        <row r="217">
          <cell r="A217">
            <v>18</v>
          </cell>
          <cell r="B217" t="str">
            <v>132KV CB</v>
          </cell>
          <cell r="C217">
            <v>1</v>
          </cell>
          <cell r="E217">
            <v>0</v>
          </cell>
          <cell r="F217">
            <v>0.30499999999999999</v>
          </cell>
          <cell r="G217">
            <v>0.30499999999999999</v>
          </cell>
          <cell r="H217">
            <v>0.30499999999999999</v>
          </cell>
          <cell r="I217">
            <v>0.30499999999999999</v>
          </cell>
        </row>
        <row r="218">
          <cell r="A218">
            <v>19</v>
          </cell>
          <cell r="B218" t="str">
            <v>132KV CT</v>
          </cell>
          <cell r="C218">
            <v>3</v>
          </cell>
          <cell r="E218">
            <v>0</v>
          </cell>
          <cell r="F218">
            <v>1.0999999999999999E-2</v>
          </cell>
          <cell r="G218">
            <v>3.3000000000000002E-2</v>
          </cell>
          <cell r="H218">
            <v>1.0999999999999999E-2</v>
          </cell>
          <cell r="I218">
            <v>3.3000000000000002E-2</v>
          </cell>
        </row>
        <row r="219">
          <cell r="A219">
            <v>20</v>
          </cell>
          <cell r="B219" t="str">
            <v>132KV LA</v>
          </cell>
          <cell r="C219">
            <v>3</v>
          </cell>
          <cell r="E219">
            <v>0</v>
          </cell>
          <cell r="F219">
            <v>2.1000000000000001E-2</v>
          </cell>
          <cell r="G219">
            <v>6.3E-2</v>
          </cell>
          <cell r="H219">
            <v>2.1000000000000001E-2</v>
          </cell>
          <cell r="I219">
            <v>6.3E-2</v>
          </cell>
        </row>
        <row r="220">
          <cell r="A220">
            <v>21</v>
          </cell>
          <cell r="B220" t="str">
            <v>132KV PT</v>
          </cell>
          <cell r="C220">
            <v>0</v>
          </cell>
          <cell r="E220">
            <v>0</v>
          </cell>
          <cell r="F220">
            <v>0.03</v>
          </cell>
          <cell r="G220">
            <v>0</v>
          </cell>
          <cell r="H220">
            <v>0.03</v>
          </cell>
          <cell r="I220">
            <v>0</v>
          </cell>
        </row>
        <row r="221">
          <cell r="A221">
            <v>22</v>
          </cell>
          <cell r="B221" t="str">
            <v>132KV CC</v>
          </cell>
          <cell r="C221">
            <v>0</v>
          </cell>
          <cell r="E221">
            <v>0</v>
          </cell>
          <cell r="F221">
            <v>2.1000000000000001E-2</v>
          </cell>
          <cell r="G221">
            <v>0</v>
          </cell>
          <cell r="H221">
            <v>2.1000000000000001E-2</v>
          </cell>
          <cell r="I221">
            <v>0</v>
          </cell>
        </row>
        <row r="222">
          <cell r="A222">
            <v>23</v>
          </cell>
          <cell r="B222" t="str">
            <v xml:space="preserve">33KV Gantry </v>
          </cell>
          <cell r="C222">
            <v>2</v>
          </cell>
          <cell r="E222">
            <v>0</v>
          </cell>
          <cell r="F222">
            <v>0.12</v>
          </cell>
          <cell r="G222">
            <v>0.24</v>
          </cell>
          <cell r="H222">
            <v>0.12</v>
          </cell>
          <cell r="I222">
            <v>0.24</v>
          </cell>
        </row>
        <row r="223">
          <cell r="A223">
            <v>24</v>
          </cell>
          <cell r="B223" t="str">
            <v>33KV main/aux. Busbar</v>
          </cell>
          <cell r="C223">
            <v>1</v>
          </cell>
          <cell r="E223">
            <v>0</v>
          </cell>
          <cell r="F223">
            <v>0.34</v>
          </cell>
          <cell r="G223">
            <v>0.34</v>
          </cell>
          <cell r="H223">
            <v>0.34</v>
          </cell>
          <cell r="I223">
            <v>0.34</v>
          </cell>
        </row>
        <row r="224">
          <cell r="A224">
            <v>25</v>
          </cell>
          <cell r="B224" t="str">
            <v>33KV CB</v>
          </cell>
          <cell r="C224">
            <v>1</v>
          </cell>
          <cell r="E224">
            <v>0</v>
          </cell>
          <cell r="F224">
            <v>5.5E-2</v>
          </cell>
          <cell r="G224">
            <v>5.5E-2</v>
          </cell>
          <cell r="H224">
            <v>5.5E-2</v>
          </cell>
          <cell r="I224">
            <v>5.5E-2</v>
          </cell>
        </row>
        <row r="225">
          <cell r="A225">
            <v>26</v>
          </cell>
          <cell r="B225" t="str">
            <v>33KV CT/PT/LA/PI</v>
          </cell>
          <cell r="C225">
            <v>6</v>
          </cell>
          <cell r="E225">
            <v>0</v>
          </cell>
          <cell r="F225">
            <v>1.4999999999999999E-2</v>
          </cell>
          <cell r="G225">
            <v>0.09</v>
          </cell>
          <cell r="H225">
            <v>1.4999999999999999E-2</v>
          </cell>
          <cell r="I225">
            <v>0.09</v>
          </cell>
        </row>
        <row r="226">
          <cell r="A226">
            <v>27</v>
          </cell>
          <cell r="B226" t="str">
            <v>33KV Isolator</v>
          </cell>
          <cell r="C226">
            <v>2</v>
          </cell>
          <cell r="E226">
            <v>0</v>
          </cell>
          <cell r="F226">
            <v>5.0999999999999997E-2</v>
          </cell>
          <cell r="G226">
            <v>0.10199999999999999</v>
          </cell>
          <cell r="H226">
            <v>5.0999999999999997E-2</v>
          </cell>
          <cell r="I226">
            <v>0.10199999999999999</v>
          </cell>
        </row>
        <row r="227">
          <cell r="A227">
            <v>28</v>
          </cell>
          <cell r="B227" t="str">
            <v>Control room type-V</v>
          </cell>
          <cell r="C227">
            <v>0</v>
          </cell>
          <cell r="E227">
            <v>0</v>
          </cell>
          <cell r="F227">
            <v>15</v>
          </cell>
          <cell r="G227">
            <v>0</v>
          </cell>
          <cell r="H227">
            <v>15</v>
          </cell>
          <cell r="I227">
            <v>0</v>
          </cell>
        </row>
        <row r="228">
          <cell r="A228">
            <v>29</v>
          </cell>
          <cell r="B228" t="str">
            <v>Yard levelling,metalling &amp; misc. civil work</v>
          </cell>
          <cell r="C228" t="str">
            <v>LS</v>
          </cell>
          <cell r="E228">
            <v>0</v>
          </cell>
          <cell r="F228">
            <v>0.5</v>
          </cell>
          <cell r="G228">
            <v>0.5</v>
          </cell>
          <cell r="H228" t="str">
            <v>LS</v>
          </cell>
          <cell r="I228">
            <v>0.5</v>
          </cell>
        </row>
        <row r="229">
          <cell r="A229">
            <v>30</v>
          </cell>
          <cell r="B229" t="str">
            <v>Water supply arrangement including overhead tank etc.</v>
          </cell>
          <cell r="C229" t="str">
            <v>LS</v>
          </cell>
          <cell r="E229">
            <v>0</v>
          </cell>
          <cell r="F229">
            <v>0</v>
          </cell>
          <cell r="G229">
            <v>0</v>
          </cell>
          <cell r="H229" t="str">
            <v>LS</v>
          </cell>
          <cell r="I229">
            <v>0</v>
          </cell>
        </row>
        <row r="230">
          <cell r="A230">
            <v>31</v>
          </cell>
          <cell r="B230" t="str">
            <v>Earth pits</v>
          </cell>
          <cell r="C230" t="str">
            <v>LS</v>
          </cell>
          <cell r="E230">
            <v>0</v>
          </cell>
          <cell r="F230">
            <v>0.2</v>
          </cell>
          <cell r="G230">
            <v>0.2</v>
          </cell>
          <cell r="H230" t="str">
            <v>LS</v>
          </cell>
          <cell r="I230">
            <v>0.2</v>
          </cell>
        </row>
        <row r="231">
          <cell r="A231">
            <v>32</v>
          </cell>
          <cell r="B231" t="str">
            <v>Four bay constn.shed</v>
          </cell>
          <cell r="C231">
            <v>0</v>
          </cell>
          <cell r="E231">
            <v>0</v>
          </cell>
          <cell r="F231">
            <v>4.37</v>
          </cell>
          <cell r="G231">
            <v>0</v>
          </cell>
          <cell r="H231">
            <v>4.37</v>
          </cell>
          <cell r="I231">
            <v>0</v>
          </cell>
        </row>
        <row r="232">
          <cell r="A232">
            <v>33</v>
          </cell>
          <cell r="B232" t="str">
            <v>Cable Trenches</v>
          </cell>
          <cell r="C232" t="str">
            <v>LS</v>
          </cell>
          <cell r="E232">
            <v>0</v>
          </cell>
          <cell r="F232">
            <v>1.5</v>
          </cell>
          <cell r="G232">
            <v>1.5</v>
          </cell>
          <cell r="H232" t="str">
            <v>LS</v>
          </cell>
          <cell r="I232">
            <v>1.5</v>
          </cell>
        </row>
        <row r="233">
          <cell r="A233">
            <v>34</v>
          </cell>
          <cell r="B233" t="str">
            <v>Internal Colony Road</v>
          </cell>
          <cell r="C233" t="str">
            <v>LS</v>
          </cell>
          <cell r="E233">
            <v>0</v>
          </cell>
          <cell r="F233">
            <v>0</v>
          </cell>
          <cell r="G233">
            <v>0</v>
          </cell>
          <cell r="H233" t="str">
            <v>LS</v>
          </cell>
          <cell r="I233">
            <v>0</v>
          </cell>
        </row>
        <row r="234">
          <cell r="A234">
            <v>35</v>
          </cell>
          <cell r="B234" t="str">
            <v>Yard &amp; area fencing</v>
          </cell>
          <cell r="C234" t="str">
            <v>LS</v>
          </cell>
          <cell r="E234">
            <v>0</v>
          </cell>
          <cell r="F234">
            <v>0</v>
          </cell>
          <cell r="G234">
            <v>0</v>
          </cell>
          <cell r="H234" t="str">
            <v>LS</v>
          </cell>
          <cell r="I234">
            <v>0</v>
          </cell>
        </row>
        <row r="235">
          <cell r="A235">
            <v>36</v>
          </cell>
          <cell r="B235" t="str">
            <v>Staff quarter</v>
          </cell>
          <cell r="C235" t="str">
            <v>LS</v>
          </cell>
          <cell r="E235">
            <v>0</v>
          </cell>
          <cell r="F235">
            <v>0</v>
          </cell>
          <cell r="G235">
            <v>0</v>
          </cell>
          <cell r="H235" t="str">
            <v>LS</v>
          </cell>
          <cell r="I235">
            <v>0</v>
          </cell>
        </row>
        <row r="236">
          <cell r="A236">
            <v>37</v>
          </cell>
          <cell r="B236" t="str">
            <v>Rail Track</v>
          </cell>
          <cell r="C236" t="str">
            <v>LS</v>
          </cell>
          <cell r="E236">
            <v>0</v>
          </cell>
          <cell r="F236">
            <v>1</v>
          </cell>
          <cell r="G236">
            <v>1</v>
          </cell>
          <cell r="H236" t="str">
            <v>LS</v>
          </cell>
          <cell r="I236">
            <v>1</v>
          </cell>
        </row>
        <row r="237">
          <cell r="A237">
            <v>38</v>
          </cell>
          <cell r="B237" t="str">
            <v>Station transformer foundation</v>
          </cell>
          <cell r="C237">
            <v>0</v>
          </cell>
          <cell r="E237">
            <v>0</v>
          </cell>
          <cell r="F237">
            <v>0.30099999999999999</v>
          </cell>
          <cell r="G237">
            <v>0</v>
          </cell>
          <cell r="H237">
            <v>0.30099999999999999</v>
          </cell>
          <cell r="I237">
            <v>0</v>
          </cell>
        </row>
        <row r="238">
          <cell r="A238">
            <v>39</v>
          </cell>
          <cell r="B238" t="str">
            <v>Flag stone flooring &amp; Misc. civil works</v>
          </cell>
          <cell r="C238" t="str">
            <v>LS</v>
          </cell>
          <cell r="E238">
            <v>0</v>
          </cell>
          <cell r="F238">
            <v>0.5</v>
          </cell>
          <cell r="G238">
            <v>0.5</v>
          </cell>
          <cell r="H238" t="str">
            <v>LS</v>
          </cell>
          <cell r="I238">
            <v>0.5</v>
          </cell>
        </row>
        <row r="240">
          <cell r="A240" t="str">
            <v/>
          </cell>
          <cell r="B240" t="str">
            <v>SUB TOTAL (I)</v>
          </cell>
          <cell r="E240">
            <v>0</v>
          </cell>
          <cell r="G240">
            <v>7.0570000000000004</v>
          </cell>
          <cell r="I240">
            <v>7.0570000000000004</v>
          </cell>
        </row>
        <row r="242">
          <cell r="A242" t="str">
            <v>J</v>
          </cell>
          <cell r="B242" t="str">
            <v>ERECTION,TESTING &amp; COMMISSIONING ETC.</v>
          </cell>
        </row>
        <row r="244">
          <cell r="A244">
            <v>1</v>
          </cell>
          <cell r="B244" t="str">
            <v>160MVA Transformer</v>
          </cell>
          <cell r="C244">
            <v>0</v>
          </cell>
          <cell r="E244">
            <v>0</v>
          </cell>
          <cell r="F244">
            <v>1.24</v>
          </cell>
          <cell r="G244">
            <v>0</v>
          </cell>
          <cell r="H244">
            <v>1.24</v>
          </cell>
          <cell r="I244">
            <v>0</v>
          </cell>
        </row>
        <row r="245">
          <cell r="A245">
            <v>2</v>
          </cell>
          <cell r="B245" t="str">
            <v>40MVA transformer</v>
          </cell>
          <cell r="C245">
            <v>1</v>
          </cell>
          <cell r="E245">
            <v>0</v>
          </cell>
          <cell r="F245">
            <v>0.97</v>
          </cell>
          <cell r="G245">
            <v>0.97</v>
          </cell>
          <cell r="H245">
            <v>0.97</v>
          </cell>
          <cell r="I245">
            <v>0.97</v>
          </cell>
        </row>
        <row r="246">
          <cell r="A246">
            <v>3</v>
          </cell>
          <cell r="B246" t="str">
            <v>220KV CB</v>
          </cell>
          <cell r="C246">
            <v>0</v>
          </cell>
          <cell r="E246">
            <v>0</v>
          </cell>
          <cell r="F246">
            <v>0.2</v>
          </cell>
          <cell r="G246">
            <v>0</v>
          </cell>
          <cell r="H246">
            <v>0.2</v>
          </cell>
          <cell r="I246">
            <v>0</v>
          </cell>
        </row>
        <row r="247">
          <cell r="A247">
            <v>4</v>
          </cell>
          <cell r="B247" t="str">
            <v>220KV CT</v>
          </cell>
          <cell r="C247">
            <v>0</v>
          </cell>
          <cell r="E247">
            <v>0</v>
          </cell>
          <cell r="F247">
            <v>4.1000000000000002E-2</v>
          </cell>
          <cell r="G247">
            <v>0</v>
          </cell>
          <cell r="H247">
            <v>4.1000000000000002E-2</v>
          </cell>
          <cell r="I247">
            <v>0</v>
          </cell>
        </row>
        <row r="248">
          <cell r="A248">
            <v>5</v>
          </cell>
          <cell r="B248" t="str">
            <v>220KV Isolator</v>
          </cell>
          <cell r="C248">
            <v>0</v>
          </cell>
          <cell r="E248">
            <v>0</v>
          </cell>
          <cell r="F248">
            <v>0.09</v>
          </cell>
          <cell r="G248">
            <v>0</v>
          </cell>
          <cell r="H248">
            <v>0.09</v>
          </cell>
          <cell r="I248">
            <v>0</v>
          </cell>
        </row>
        <row r="249">
          <cell r="A249">
            <v>6</v>
          </cell>
          <cell r="B249" t="str">
            <v>220KV LA</v>
          </cell>
          <cell r="C249">
            <v>0</v>
          </cell>
          <cell r="E249">
            <v>0</v>
          </cell>
          <cell r="F249">
            <v>2.5000000000000001E-2</v>
          </cell>
          <cell r="G249">
            <v>0</v>
          </cell>
          <cell r="H249">
            <v>2.5000000000000001E-2</v>
          </cell>
          <cell r="I249">
            <v>0</v>
          </cell>
        </row>
        <row r="250">
          <cell r="A250">
            <v>7</v>
          </cell>
          <cell r="B250" t="str">
            <v>220KV PT/CVT</v>
          </cell>
          <cell r="C250">
            <v>0</v>
          </cell>
          <cell r="E250">
            <v>0</v>
          </cell>
          <cell r="F250">
            <v>0.04</v>
          </cell>
          <cell r="G250">
            <v>0</v>
          </cell>
          <cell r="H250">
            <v>0.04</v>
          </cell>
          <cell r="I250">
            <v>0</v>
          </cell>
        </row>
        <row r="251">
          <cell r="A251">
            <v>8</v>
          </cell>
          <cell r="B251" t="str">
            <v>220KV C&amp;R Panel</v>
          </cell>
          <cell r="C251">
            <v>0</v>
          </cell>
          <cell r="E251">
            <v>0</v>
          </cell>
          <cell r="F251">
            <v>0.18</v>
          </cell>
          <cell r="G251">
            <v>0</v>
          </cell>
          <cell r="H251">
            <v>0.18</v>
          </cell>
          <cell r="I251">
            <v>0</v>
          </cell>
        </row>
        <row r="252">
          <cell r="A252">
            <v>9</v>
          </cell>
          <cell r="B252" t="str">
            <v>220/132/33KV Gantries,Busbar equip.structure erection(in MT)</v>
          </cell>
          <cell r="C252">
            <v>22.567999999999998</v>
          </cell>
          <cell r="E252">
            <v>0</v>
          </cell>
          <cell r="F252">
            <v>2.5000000000000001E-2</v>
          </cell>
          <cell r="G252">
            <v>0.56419999999999992</v>
          </cell>
          <cell r="H252">
            <v>2.5000000000000001E-2</v>
          </cell>
          <cell r="I252">
            <v>0.56419999999999992</v>
          </cell>
        </row>
        <row r="253">
          <cell r="A253">
            <v>10</v>
          </cell>
          <cell r="B253" t="str">
            <v>PLCC equipments</v>
          </cell>
          <cell r="C253" t="str">
            <v>LS</v>
          </cell>
          <cell r="E253">
            <v>0</v>
          </cell>
          <cell r="F253">
            <v>0</v>
          </cell>
          <cell r="G253">
            <v>0</v>
          </cell>
          <cell r="H253" t="str">
            <v>LS</v>
          </cell>
          <cell r="I253">
            <v>0</v>
          </cell>
        </row>
        <row r="254">
          <cell r="A254">
            <v>11</v>
          </cell>
          <cell r="B254" t="str">
            <v>220KV PI/Solid Core Insulators</v>
          </cell>
          <cell r="C254">
            <v>0</v>
          </cell>
          <cell r="E254">
            <v>0</v>
          </cell>
          <cell r="F254">
            <v>7.0000000000000001E-3</v>
          </cell>
          <cell r="G254">
            <v>0</v>
          </cell>
          <cell r="H254">
            <v>7.0000000000000001E-3</v>
          </cell>
          <cell r="I254">
            <v>0</v>
          </cell>
        </row>
        <row r="255">
          <cell r="A255">
            <v>12</v>
          </cell>
          <cell r="B255" t="str">
            <v>220KV wave trap</v>
          </cell>
          <cell r="C255">
            <v>0</v>
          </cell>
          <cell r="E255">
            <v>0</v>
          </cell>
          <cell r="F255">
            <v>0.04</v>
          </cell>
          <cell r="G255">
            <v>0</v>
          </cell>
          <cell r="H255">
            <v>0.04</v>
          </cell>
          <cell r="I255">
            <v>0</v>
          </cell>
        </row>
        <row r="256">
          <cell r="A256">
            <v>13</v>
          </cell>
          <cell r="B256" t="str">
            <v>132KV CC</v>
          </cell>
          <cell r="C256">
            <v>0</v>
          </cell>
          <cell r="E256">
            <v>0</v>
          </cell>
          <cell r="F256">
            <v>3.4000000000000002E-2</v>
          </cell>
          <cell r="G256">
            <v>0</v>
          </cell>
          <cell r="H256">
            <v>3.4000000000000002E-2</v>
          </cell>
          <cell r="I256">
            <v>0</v>
          </cell>
        </row>
        <row r="257">
          <cell r="A257">
            <v>14</v>
          </cell>
          <cell r="B257" t="str">
            <v>132KV CB</v>
          </cell>
          <cell r="C257">
            <v>1</v>
          </cell>
          <cell r="E257">
            <v>0</v>
          </cell>
          <cell r="F257">
            <v>0.16</v>
          </cell>
          <cell r="G257">
            <v>0.16</v>
          </cell>
          <cell r="H257">
            <v>0.16</v>
          </cell>
          <cell r="I257">
            <v>0.16</v>
          </cell>
        </row>
        <row r="258">
          <cell r="A258">
            <v>15</v>
          </cell>
          <cell r="B258" t="str">
            <v>132KV CT</v>
          </cell>
          <cell r="C258">
            <v>3</v>
          </cell>
          <cell r="E258">
            <v>0</v>
          </cell>
          <cell r="F258">
            <v>3.9E-2</v>
          </cell>
          <cell r="G258">
            <v>0.11699999999999999</v>
          </cell>
          <cell r="H258">
            <v>3.9E-2</v>
          </cell>
          <cell r="I258">
            <v>0.11699999999999999</v>
          </cell>
        </row>
        <row r="259">
          <cell r="A259">
            <v>16</v>
          </cell>
          <cell r="B259" t="str">
            <v>132KV Isolators</v>
          </cell>
          <cell r="C259">
            <v>3</v>
          </cell>
          <cell r="E259">
            <v>0</v>
          </cell>
          <cell r="F259">
            <v>7.0000000000000007E-2</v>
          </cell>
          <cell r="G259">
            <v>0.21000000000000002</v>
          </cell>
          <cell r="H259">
            <v>7.0000000000000007E-2</v>
          </cell>
          <cell r="I259">
            <v>0.21000000000000002</v>
          </cell>
        </row>
        <row r="260">
          <cell r="A260">
            <v>17</v>
          </cell>
          <cell r="B260" t="str">
            <v>132KV LA</v>
          </cell>
          <cell r="C260">
            <v>3</v>
          </cell>
          <cell r="E260">
            <v>0</v>
          </cell>
          <cell r="F260">
            <v>1.7000000000000001E-2</v>
          </cell>
          <cell r="G260">
            <v>5.1000000000000004E-2</v>
          </cell>
          <cell r="H260">
            <v>1.7000000000000001E-2</v>
          </cell>
          <cell r="I260">
            <v>5.1000000000000004E-2</v>
          </cell>
        </row>
        <row r="261">
          <cell r="A261">
            <v>18</v>
          </cell>
          <cell r="B261" t="str">
            <v>132KV C&amp;R Panel</v>
          </cell>
          <cell r="C261">
            <v>1</v>
          </cell>
          <cell r="E261">
            <v>0</v>
          </cell>
          <cell r="F261">
            <v>0.14000000000000001</v>
          </cell>
          <cell r="G261">
            <v>0.14000000000000001</v>
          </cell>
          <cell r="H261">
            <v>0.14000000000000001</v>
          </cell>
          <cell r="I261">
            <v>0.14000000000000001</v>
          </cell>
        </row>
        <row r="262">
          <cell r="A262">
            <v>19</v>
          </cell>
          <cell r="B262" t="str">
            <v>132KV PI/Solid Core Insulator</v>
          </cell>
          <cell r="C262">
            <v>6</v>
          </cell>
          <cell r="E262">
            <v>0</v>
          </cell>
          <cell r="F262">
            <v>5.0000000000000001E-3</v>
          </cell>
          <cell r="G262">
            <v>0.03</v>
          </cell>
          <cell r="H262">
            <v>5.0000000000000001E-3</v>
          </cell>
          <cell r="I262">
            <v>0.03</v>
          </cell>
        </row>
        <row r="263">
          <cell r="A263">
            <v>20</v>
          </cell>
          <cell r="B263" t="str">
            <v>132KV PT</v>
          </cell>
          <cell r="C263">
            <v>0</v>
          </cell>
          <cell r="E263">
            <v>0</v>
          </cell>
          <cell r="F263">
            <v>3.4000000000000002E-2</v>
          </cell>
          <cell r="G263">
            <v>0</v>
          </cell>
          <cell r="H263">
            <v>3.4000000000000002E-2</v>
          </cell>
          <cell r="I263">
            <v>0</v>
          </cell>
        </row>
        <row r="264">
          <cell r="A264">
            <v>21</v>
          </cell>
          <cell r="B264" t="str">
            <v>33KV CB</v>
          </cell>
          <cell r="C264">
            <v>1</v>
          </cell>
          <cell r="E264">
            <v>0</v>
          </cell>
          <cell r="F264">
            <v>8.2000000000000003E-2</v>
          </cell>
          <cell r="G264">
            <v>8.2000000000000003E-2</v>
          </cell>
          <cell r="H264">
            <v>8.2000000000000003E-2</v>
          </cell>
          <cell r="I264">
            <v>8.2000000000000003E-2</v>
          </cell>
        </row>
        <row r="265">
          <cell r="A265">
            <v>22</v>
          </cell>
          <cell r="B265" t="str">
            <v>33KV CT</v>
          </cell>
          <cell r="C265">
            <v>3</v>
          </cell>
          <cell r="E265">
            <v>0</v>
          </cell>
          <cell r="F265">
            <v>0.03</v>
          </cell>
          <cell r="G265">
            <v>0.09</v>
          </cell>
          <cell r="H265">
            <v>0.03</v>
          </cell>
          <cell r="I265">
            <v>0.09</v>
          </cell>
        </row>
        <row r="266">
          <cell r="A266">
            <v>23</v>
          </cell>
          <cell r="B266" t="str">
            <v>33KV PT</v>
          </cell>
          <cell r="C266">
            <v>0</v>
          </cell>
          <cell r="E266">
            <v>0</v>
          </cell>
          <cell r="F266">
            <v>0.03</v>
          </cell>
          <cell r="G266">
            <v>0</v>
          </cell>
          <cell r="H266">
            <v>0.03</v>
          </cell>
          <cell r="I266">
            <v>0</v>
          </cell>
        </row>
        <row r="267">
          <cell r="A267">
            <v>24</v>
          </cell>
          <cell r="B267" t="str">
            <v>33KV Isolator</v>
          </cell>
          <cell r="C267">
            <v>2</v>
          </cell>
          <cell r="E267">
            <v>0</v>
          </cell>
          <cell r="F267">
            <v>4.7E-2</v>
          </cell>
          <cell r="G267">
            <v>9.4E-2</v>
          </cell>
          <cell r="H267">
            <v>4.7E-2</v>
          </cell>
          <cell r="I267">
            <v>9.4E-2</v>
          </cell>
        </row>
        <row r="268">
          <cell r="A268">
            <v>25</v>
          </cell>
          <cell r="B268" t="str">
            <v>33KV LA</v>
          </cell>
          <cell r="C268">
            <v>3</v>
          </cell>
          <cell r="E268">
            <v>0</v>
          </cell>
          <cell r="F268">
            <v>1.0999999999999999E-2</v>
          </cell>
          <cell r="G268">
            <v>3.3000000000000002E-2</v>
          </cell>
          <cell r="H268">
            <v>1.0999999999999999E-2</v>
          </cell>
          <cell r="I268">
            <v>3.3000000000000002E-2</v>
          </cell>
        </row>
        <row r="269">
          <cell r="A269">
            <v>26</v>
          </cell>
          <cell r="B269" t="str">
            <v>33KV C&amp;R Panel</v>
          </cell>
          <cell r="C269">
            <v>1</v>
          </cell>
          <cell r="E269">
            <v>0</v>
          </cell>
          <cell r="F269">
            <v>0.13</v>
          </cell>
          <cell r="G269">
            <v>0.13</v>
          </cell>
          <cell r="H269">
            <v>0.13</v>
          </cell>
          <cell r="I269">
            <v>0.13</v>
          </cell>
        </row>
        <row r="270">
          <cell r="A270">
            <v>27</v>
          </cell>
          <cell r="B270" t="str">
            <v>33KV PI/Solid Core Insulators</v>
          </cell>
          <cell r="C270">
            <v>0</v>
          </cell>
          <cell r="E270">
            <v>0</v>
          </cell>
          <cell r="F270">
            <v>3.0000000000000001E-3</v>
          </cell>
          <cell r="G270">
            <v>0</v>
          </cell>
          <cell r="H270">
            <v>3.0000000000000001E-3</v>
          </cell>
          <cell r="I270">
            <v>0</v>
          </cell>
        </row>
        <row r="271">
          <cell r="A271">
            <v>28</v>
          </cell>
          <cell r="B271" t="str">
            <v>Station Transformer,</v>
          </cell>
          <cell r="C271">
            <v>0</v>
          </cell>
          <cell r="E271">
            <v>0</v>
          </cell>
          <cell r="F271">
            <v>7.0000000000000007E-2</v>
          </cell>
          <cell r="G271">
            <v>0</v>
          </cell>
          <cell r="H271">
            <v>7.0000000000000007E-2</v>
          </cell>
          <cell r="I271">
            <v>0</v>
          </cell>
        </row>
        <row r="272">
          <cell r="A272">
            <v>29</v>
          </cell>
          <cell r="B272" t="str">
            <v>Cable laying &amp; associated works</v>
          </cell>
          <cell r="C272" t="str">
            <v>LS</v>
          </cell>
          <cell r="E272">
            <v>0</v>
          </cell>
          <cell r="F272">
            <v>0.2</v>
          </cell>
          <cell r="G272">
            <v>0.2</v>
          </cell>
          <cell r="H272" t="str">
            <v>LS</v>
          </cell>
          <cell r="I272">
            <v>0.2</v>
          </cell>
        </row>
        <row r="273">
          <cell r="A273">
            <v>30</v>
          </cell>
          <cell r="B273" t="str">
            <v>Earthing works</v>
          </cell>
          <cell r="C273" t="str">
            <v>LS</v>
          </cell>
          <cell r="E273">
            <v>0</v>
          </cell>
          <cell r="F273">
            <v>0.2</v>
          </cell>
          <cell r="G273">
            <v>0.2</v>
          </cell>
          <cell r="H273" t="str">
            <v>LS</v>
          </cell>
          <cell r="I273">
            <v>0.2</v>
          </cell>
        </row>
        <row r="274">
          <cell r="A274">
            <v>31</v>
          </cell>
          <cell r="B274" t="str">
            <v>AC/DC Board</v>
          </cell>
          <cell r="C274">
            <v>0</v>
          </cell>
          <cell r="E274">
            <v>0</v>
          </cell>
          <cell r="F274">
            <v>0.13100000000000001</v>
          </cell>
          <cell r="G274">
            <v>0</v>
          </cell>
          <cell r="H274">
            <v>0.13100000000000001</v>
          </cell>
          <cell r="I274">
            <v>0</v>
          </cell>
        </row>
        <row r="275">
          <cell r="A275">
            <v>32</v>
          </cell>
          <cell r="B275" t="str">
            <v>Fitting of lighting fixtures</v>
          </cell>
          <cell r="C275" t="str">
            <v>LS</v>
          </cell>
          <cell r="E275">
            <v>0</v>
          </cell>
          <cell r="F275">
            <v>0.1</v>
          </cell>
          <cell r="G275">
            <v>0.1</v>
          </cell>
          <cell r="H275" t="str">
            <v>LS</v>
          </cell>
          <cell r="I275">
            <v>0.1</v>
          </cell>
        </row>
        <row r="276">
          <cell r="A276">
            <v>33</v>
          </cell>
          <cell r="B276" t="str">
            <v>110V 300Ah battery</v>
          </cell>
          <cell r="C276">
            <v>0</v>
          </cell>
          <cell r="E276">
            <v>0</v>
          </cell>
          <cell r="F276">
            <v>0.14000000000000001</v>
          </cell>
          <cell r="G276">
            <v>0</v>
          </cell>
          <cell r="H276">
            <v>0.14000000000000001</v>
          </cell>
          <cell r="I276">
            <v>0</v>
          </cell>
        </row>
        <row r="277">
          <cell r="A277">
            <v>34</v>
          </cell>
          <cell r="B277" t="str">
            <v>110V 300Ah battery charger</v>
          </cell>
          <cell r="C277">
            <v>0</v>
          </cell>
          <cell r="E277">
            <v>0</v>
          </cell>
          <cell r="F277">
            <v>9.5000000000000001E-2</v>
          </cell>
          <cell r="G277">
            <v>0</v>
          </cell>
          <cell r="H277">
            <v>9.5000000000000001E-2</v>
          </cell>
          <cell r="I277">
            <v>0</v>
          </cell>
        </row>
        <row r="278">
          <cell r="A278">
            <v>35</v>
          </cell>
          <cell r="B278" t="str">
            <v>48V 200Ah battery</v>
          </cell>
          <cell r="C278">
            <v>0</v>
          </cell>
          <cell r="E278">
            <v>0</v>
          </cell>
          <cell r="F278">
            <v>0.1</v>
          </cell>
          <cell r="G278">
            <v>0</v>
          </cell>
          <cell r="H278">
            <v>0.1</v>
          </cell>
          <cell r="I278">
            <v>0</v>
          </cell>
        </row>
        <row r="279">
          <cell r="A279">
            <v>36</v>
          </cell>
          <cell r="B279" t="str">
            <v>48V 200Ah battery charger</v>
          </cell>
          <cell r="C279">
            <v>0</v>
          </cell>
          <cell r="E279">
            <v>0</v>
          </cell>
          <cell r="F279">
            <v>8.5000000000000006E-2</v>
          </cell>
          <cell r="G279">
            <v>0</v>
          </cell>
          <cell r="H279">
            <v>8.5000000000000006E-2</v>
          </cell>
          <cell r="I279">
            <v>0</v>
          </cell>
        </row>
        <row r="280">
          <cell r="A280">
            <v>37</v>
          </cell>
          <cell r="B280" t="str">
            <v xml:space="preserve">Stringing &amp; Jumpering </v>
          </cell>
          <cell r="C280" t="str">
            <v>LS</v>
          </cell>
          <cell r="E280">
            <v>0</v>
          </cell>
          <cell r="F280">
            <v>0.5</v>
          </cell>
          <cell r="G280">
            <v>0.5</v>
          </cell>
          <cell r="H280" t="str">
            <v>LS</v>
          </cell>
          <cell r="I280">
            <v>0.5</v>
          </cell>
        </row>
        <row r="281">
          <cell r="A281">
            <v>38</v>
          </cell>
          <cell r="B281" t="str">
            <v>Testing &amp; Commissioning &amp; misc.expenditure</v>
          </cell>
          <cell r="C281" t="str">
            <v>LS</v>
          </cell>
          <cell r="E281">
            <v>0</v>
          </cell>
          <cell r="F281">
            <v>0.1</v>
          </cell>
          <cell r="G281">
            <v>0.1</v>
          </cell>
          <cell r="H281" t="str">
            <v>LS</v>
          </cell>
          <cell r="I281">
            <v>0.1</v>
          </cell>
        </row>
        <row r="284">
          <cell r="B284" t="str">
            <v>SUB TOTAL (J)</v>
          </cell>
          <cell r="E284">
            <v>0</v>
          </cell>
          <cell r="G284">
            <v>3.7711999999999999</v>
          </cell>
          <cell r="I284">
            <v>3.7711999999999999</v>
          </cell>
        </row>
      </sheetData>
      <sheetData sheetId="13"/>
      <sheetData sheetId="14"/>
      <sheetData sheetId="1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row r="1">
          <cell r="D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2)"/>
      <sheetName val="Sheet1"/>
      <sheetName val="Gen Work Sheet"/>
      <sheetName val="Work Sheet Gen Montly 02-03"/>
      <sheetName val="B 1.1 (EY)"/>
      <sheetName val="B 1.1 (CY)"/>
      <sheetName val="Sheet2"/>
      <sheetName val="Energy BS"/>
      <sheetName val="B 1.1 (PY)"/>
      <sheetName val="A 9.1"/>
      <sheetName val="A-1.1 "/>
      <sheetName val="A 2.2"/>
      <sheetName val="A 2.3"/>
      <sheetName val="Power Pur 3.1 (PY)"/>
      <sheetName val="Power Pur 3.1 (CY)"/>
      <sheetName val="Power Pur 3.1 (EY)"/>
      <sheetName val="Power_Pur_text"/>
      <sheetName val="Working For Power Purchase"/>
      <sheetName val="A 3.2"/>
      <sheetName val="Outages History"/>
      <sheetName val="Gen Plan for 03-04- Plan Out"/>
      <sheetName val="A 3.3 PY"/>
      <sheetName val="A 3.3 CY"/>
      <sheetName val="A 3.3 EY"/>
      <sheetName val="Working For A 3.3"/>
      <sheetName val="A 3.4"/>
      <sheetName val="Working For A 3.4"/>
      <sheetName val="A 3.5"/>
      <sheetName val="Working For A 3.5"/>
      <sheetName val="A 3.6 (PY)"/>
      <sheetName val="OtherExp_text"/>
      <sheetName val="A 3.6 (CY)"/>
      <sheetName val="A 3.6 (EY)"/>
      <sheetName val="A 3.6 Working"/>
      <sheetName val="A 3.7"/>
      <sheetName val="A 3.8"/>
      <sheetName val="A 3.9"/>
      <sheetName val="A 3.10 "/>
      <sheetName val="Working Sheet For A 3.9,3.10"/>
      <sheetName val="A-5.1(PY)"/>
      <sheetName val="A-5.1(CY) "/>
      <sheetName val="A-5.1(EY)"/>
      <sheetName val="Working Sheet A 5.1"/>
      <sheetName val="A-5.2(PY)"/>
      <sheetName val="A-5.2(CY)"/>
      <sheetName val="A-5.2(EY)"/>
      <sheetName val="A -5.3"/>
      <sheetName val="Summary"/>
      <sheetName val="A-10.1"/>
      <sheetName val="A 10.2 (A)"/>
      <sheetName val="A 10.3"/>
      <sheetName val="A 8.12"/>
      <sheetName val="Hidden"/>
      <sheetName val="Work Sheet Gen"/>
      <sheetName val="Deviation From Last Yr"/>
      <sheetName val="Gen_text"/>
      <sheetName val="Pres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35">
          <cell r="G35">
            <v>64254.226096970036</v>
          </cell>
          <cell r="H35">
            <v>59093.238057586968</v>
          </cell>
          <cell r="I35">
            <v>63490.540060935658</v>
          </cell>
        </row>
        <row r="44">
          <cell r="G44">
            <v>24259.407938726312</v>
          </cell>
          <cell r="H44">
            <v>16526.511773419461</v>
          </cell>
          <cell r="I44">
            <v>17654.636270525258</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3">
          <cell r="B3">
            <v>0.73379664601903616</v>
          </cell>
        </row>
      </sheetData>
      <sheetData sheetId="53" refreshError="1"/>
      <sheetData sheetId="54" refreshError="1"/>
      <sheetData sheetId="55" refreshError="1"/>
      <sheetData sheetId="5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G35">
            <v>64254.226096970044</v>
          </cell>
          <cell r="H35">
            <v>59093.238057586968</v>
          </cell>
          <cell r="I35">
            <v>63490.540060935658</v>
          </cell>
        </row>
        <row r="44">
          <cell r="G44">
            <v>24259.407938726315</v>
          </cell>
          <cell r="H44">
            <v>16526.511773419461</v>
          </cell>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5">
          <cell r="G35">
            <v>64254.226096970044</v>
          </cell>
          <cell r="H35">
            <v>59093.238057586968</v>
          </cell>
          <cell r="I35">
            <v>63490.540060935658</v>
          </cell>
        </row>
        <row r="44">
          <cell r="G44">
            <v>24259.407938726315</v>
          </cell>
          <cell r="H44">
            <v>16526.511773419461</v>
          </cell>
          <cell r="I44">
            <v>17654.636270525258</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nergy BS"/>
      <sheetName val="A-1.1 "/>
      <sheetName val="2.1 PY"/>
      <sheetName val="2.1 CY"/>
      <sheetName val="2.1 EY"/>
      <sheetName val="A 2.2"/>
      <sheetName val="A 2.3"/>
      <sheetName val="Power Pur 3.1 (PY)"/>
      <sheetName val="Power Pur 3.1 (CY)"/>
      <sheetName val="Power Pur 3.1 (EY)"/>
      <sheetName val="A 3.2"/>
      <sheetName val="A 3.3 PY"/>
      <sheetName val="A 3.3 CY"/>
      <sheetName val="A 3.3 EY"/>
      <sheetName val="A 3.4"/>
      <sheetName val="A 3.6 (PY)"/>
      <sheetName val="A 3.6 (CY)"/>
      <sheetName val="A 3.6 (EY)"/>
      <sheetName val="A 3.7"/>
      <sheetName val="A 3.8"/>
      <sheetName val="A 3.9"/>
      <sheetName val="A 3.10 "/>
      <sheetName val="A-5.1(PY)"/>
      <sheetName val="A-5.1(CY)"/>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 8.12"/>
      <sheetName val="A 9.1"/>
      <sheetName val="A-10.1"/>
      <sheetName val="A 10.2 (A)"/>
      <sheetName val="10.2 B"/>
      <sheetName val="10.2 C"/>
      <sheetName val="10.2 D"/>
      <sheetName val="A 10.3"/>
      <sheetName val="A 10.4"/>
      <sheetName val="Rev Calc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5">
          <cell r="G35">
            <v>84625.022362521137</v>
          </cell>
          <cell r="H35">
            <v>75036.248052969953</v>
          </cell>
          <cell r="I35">
            <v>89318.973428237412</v>
          </cell>
        </row>
        <row r="44">
          <cell r="G44">
            <v>31950.473362141169</v>
          </cell>
          <cell r="H44">
            <v>21314.193452835119</v>
          </cell>
          <cell r="I44">
            <v>26182.038965932952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5">
          <cell r="G35">
            <v>64254.226096970044</v>
          </cell>
          <cell r="H35">
            <v>59093.238057586968</v>
          </cell>
          <cell r="I35">
            <v>63490.540060935658</v>
          </cell>
        </row>
        <row r="44">
          <cell r="G44">
            <v>24259.407938726315</v>
          </cell>
          <cell r="H44">
            <v>16526.511773419461</v>
          </cell>
          <cell r="I44">
            <v>17654.636270525258</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H14"/>
  <sheetViews>
    <sheetView topLeftCell="A4" workbookViewId="0">
      <selection activeCell="G16" sqref="G16"/>
    </sheetView>
  </sheetViews>
  <sheetFormatPr defaultRowHeight="12.75"/>
  <sheetData>
    <row r="1" spans="2:8" ht="44.25" customHeight="1"/>
    <row r="3" spans="2:8" ht="32.25" customHeight="1"/>
    <row r="4" spans="2:8" ht="30" customHeight="1"/>
    <row r="7" spans="2:8" ht="26.25">
      <c r="B7" s="354"/>
      <c r="C7" s="355"/>
      <c r="D7" s="357" t="s">
        <v>673</v>
      </c>
      <c r="E7" s="357"/>
      <c r="F7" s="357"/>
      <c r="G7" s="354"/>
      <c r="H7" s="354"/>
    </row>
    <row r="8" spans="2:8" ht="18" customHeight="1">
      <c r="B8" s="354"/>
      <c r="C8" s="355"/>
      <c r="D8" s="355"/>
      <c r="E8" s="356" t="s">
        <v>674</v>
      </c>
      <c r="F8" s="354"/>
      <c r="G8" s="354"/>
      <c r="H8" s="354"/>
    </row>
    <row r="9" spans="2:8" ht="26.25">
      <c r="B9" s="357" t="s">
        <v>675</v>
      </c>
      <c r="C9" s="357"/>
      <c r="D9" s="357"/>
      <c r="E9" s="357"/>
      <c r="F9" s="357"/>
      <c r="G9" s="357"/>
      <c r="H9" s="357"/>
    </row>
    <row r="11" spans="2:8" ht="26.25" customHeight="1"/>
    <row r="12" spans="2:8" ht="20.25">
      <c r="B12" s="359" t="s">
        <v>677</v>
      </c>
      <c r="C12" s="359"/>
      <c r="D12" s="359"/>
      <c r="E12" s="359"/>
      <c r="F12" s="359"/>
      <c r="G12" s="359"/>
      <c r="H12" s="359"/>
    </row>
    <row r="14" spans="2:8" ht="20.25">
      <c r="C14" s="358" t="s">
        <v>676</v>
      </c>
      <c r="D14" s="358"/>
      <c r="E14" s="358"/>
      <c r="F14" s="358"/>
      <c r="G14" s="358"/>
    </row>
  </sheetData>
  <mergeCells count="4">
    <mergeCell ref="B9:H9"/>
    <mergeCell ref="D7:F7"/>
    <mergeCell ref="C14:G14"/>
    <mergeCell ref="B12:H12"/>
  </mergeCells>
  <phoneticPr fontId="0"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showGridLines="0" view="pageBreakPreview" topLeftCell="A4" zoomScale="80" zoomScaleNormal="80" zoomScaleSheetLayoutView="80" workbookViewId="0">
      <selection activeCell="D4" sqref="D4:N4"/>
    </sheetView>
  </sheetViews>
  <sheetFormatPr defaultRowHeight="12.75"/>
  <cols>
    <col min="1" max="1" width="3.42578125" bestFit="1" customWidth="1"/>
    <col min="2" max="2" width="31.7109375" bestFit="1" customWidth="1"/>
    <col min="3" max="3" width="5.5703125" bestFit="1" customWidth="1"/>
    <col min="4" max="4" width="12.42578125" bestFit="1" customWidth="1"/>
    <col min="5" max="5" width="10.5703125" bestFit="1" customWidth="1"/>
    <col min="7" max="7" width="5.5703125" bestFit="1" customWidth="1"/>
    <col min="8" max="8" width="11" bestFit="1" customWidth="1"/>
    <col min="9" max="9" width="10.5703125" bestFit="1" customWidth="1"/>
    <col min="11" max="11" width="5.5703125" bestFit="1" customWidth="1"/>
    <col min="12" max="12" width="11" bestFit="1" customWidth="1"/>
    <col min="13" max="13" width="10.5703125" bestFit="1" customWidth="1"/>
  </cols>
  <sheetData>
    <row r="1" spans="1:14">
      <c r="A1" s="129"/>
      <c r="B1" s="129"/>
      <c r="C1" s="129"/>
      <c r="D1" s="129"/>
      <c r="E1" s="129"/>
    </row>
    <row r="2" spans="1:14">
      <c r="A2" s="378" t="str">
        <f ca="1">Index!A2:C2</f>
        <v>Name of utility/Company:</v>
      </c>
      <c r="B2" s="378"/>
      <c r="C2" s="378"/>
      <c r="D2" s="368"/>
      <c r="E2" s="368"/>
      <c r="F2" s="368"/>
      <c r="G2" s="368"/>
      <c r="H2" s="368"/>
      <c r="I2" s="368"/>
      <c r="J2" s="368"/>
      <c r="K2" s="368"/>
      <c r="L2" s="368"/>
      <c r="M2" s="368"/>
      <c r="N2" s="368"/>
    </row>
    <row r="3" spans="1:14">
      <c r="A3" s="378" t="str">
        <f ca="1">Index!A3:C3</f>
        <v>Name of the Project:</v>
      </c>
      <c r="B3" s="378"/>
      <c r="C3" s="378"/>
      <c r="D3" s="368"/>
      <c r="E3" s="368"/>
      <c r="F3" s="368"/>
      <c r="G3" s="368"/>
      <c r="H3" s="368"/>
      <c r="I3" s="368"/>
      <c r="J3" s="368"/>
      <c r="K3" s="368"/>
      <c r="L3" s="368"/>
      <c r="M3" s="368"/>
      <c r="N3" s="368"/>
    </row>
    <row r="4" spans="1:14">
      <c r="A4" s="378" t="str">
        <f ca="1">Index!A4:C4</f>
        <v>Name of the Transmission Element:</v>
      </c>
      <c r="B4" s="378"/>
      <c r="C4" s="378"/>
      <c r="D4" s="368"/>
      <c r="E4" s="368"/>
      <c r="F4" s="368"/>
      <c r="G4" s="368"/>
      <c r="H4" s="368"/>
      <c r="I4" s="368"/>
      <c r="J4" s="368"/>
      <c r="K4" s="368"/>
      <c r="L4" s="368"/>
      <c r="M4" s="368"/>
      <c r="N4" s="368"/>
    </row>
    <row r="5" spans="1:14">
      <c r="A5" s="129"/>
      <c r="B5" s="129"/>
      <c r="C5" s="129"/>
      <c r="D5" s="129"/>
      <c r="E5" s="129"/>
    </row>
    <row r="6" spans="1:14">
      <c r="A6" s="375" t="str">
        <f ca="1">Index!D16</f>
        <v>Details of Foreign Equity</v>
      </c>
      <c r="B6" s="375"/>
      <c r="C6" s="375"/>
      <c r="D6" s="375"/>
      <c r="E6" s="375"/>
      <c r="F6" s="375"/>
      <c r="G6" s="375"/>
      <c r="H6" s="375"/>
      <c r="I6" s="375"/>
      <c r="J6" s="375"/>
      <c r="K6" s="375"/>
      <c r="L6" s="375"/>
      <c r="M6" s="49" t="s">
        <v>145</v>
      </c>
      <c r="N6" s="50" t="str">
        <f ca="1">Index!C16</f>
        <v>F6</v>
      </c>
    </row>
    <row r="7" spans="1:14">
      <c r="A7" s="391" t="s">
        <v>187</v>
      </c>
      <c r="B7" s="391"/>
      <c r="C7" s="391"/>
      <c r="D7" s="391"/>
      <c r="E7" s="391"/>
      <c r="F7" s="391"/>
      <c r="G7" s="391"/>
      <c r="H7" s="391"/>
      <c r="I7" s="391"/>
      <c r="J7" s="391"/>
      <c r="K7" s="391"/>
      <c r="L7" s="391"/>
      <c r="M7" s="391"/>
      <c r="N7" s="391"/>
    </row>
    <row r="8" spans="1:14">
      <c r="A8" s="30"/>
      <c r="B8" s="65" t="s">
        <v>16</v>
      </c>
      <c r="C8" s="394" t="s">
        <v>188</v>
      </c>
      <c r="D8" s="395"/>
      <c r="E8" s="395"/>
      <c r="F8" s="396"/>
      <c r="G8" s="394" t="s">
        <v>203</v>
      </c>
      <c r="H8" s="395"/>
      <c r="I8" s="395"/>
      <c r="J8" s="396"/>
      <c r="K8" s="394" t="s">
        <v>204</v>
      </c>
      <c r="L8" s="395"/>
      <c r="M8" s="395"/>
      <c r="N8" s="396"/>
    </row>
    <row r="9" spans="1:14" ht="38.25">
      <c r="A9" s="61"/>
      <c r="B9" s="61"/>
      <c r="C9" s="135" t="s">
        <v>189</v>
      </c>
      <c r="D9" s="135" t="s">
        <v>193</v>
      </c>
      <c r="E9" s="135" t="s">
        <v>191</v>
      </c>
      <c r="F9" s="135" t="s">
        <v>192</v>
      </c>
      <c r="G9" s="135" t="s">
        <v>189</v>
      </c>
      <c r="H9" s="135" t="s">
        <v>193</v>
      </c>
      <c r="I9" s="135" t="s">
        <v>191</v>
      </c>
      <c r="J9" s="135" t="s">
        <v>192</v>
      </c>
      <c r="K9" s="135" t="s">
        <v>189</v>
      </c>
      <c r="L9" s="135" t="s">
        <v>193</v>
      </c>
      <c r="M9" s="135" t="s">
        <v>191</v>
      </c>
      <c r="N9" s="135" t="s">
        <v>192</v>
      </c>
    </row>
    <row r="10" spans="1:14" ht="14.25">
      <c r="A10" s="61"/>
      <c r="B10" s="59" t="s">
        <v>205</v>
      </c>
      <c r="C10" s="135"/>
      <c r="D10" s="135"/>
      <c r="E10" s="135"/>
      <c r="F10" s="135"/>
      <c r="G10" s="135"/>
      <c r="H10" s="135"/>
      <c r="I10" s="135"/>
      <c r="J10" s="135"/>
      <c r="K10" s="135"/>
      <c r="L10" s="135"/>
      <c r="M10" s="135"/>
      <c r="N10" s="135"/>
    </row>
    <row r="11" spans="1:14">
      <c r="A11" s="61">
        <v>1</v>
      </c>
      <c r="B11" s="134" t="s">
        <v>211</v>
      </c>
      <c r="C11" s="135"/>
      <c r="D11" s="135"/>
      <c r="E11" s="135"/>
      <c r="F11" s="135"/>
      <c r="G11" s="135"/>
      <c r="H11" s="135"/>
      <c r="I11" s="135"/>
      <c r="J11" s="135"/>
      <c r="K11" s="135"/>
      <c r="L11" s="135"/>
      <c r="M11" s="135"/>
      <c r="N11" s="135"/>
    </row>
    <row r="12" spans="1:14">
      <c r="A12" s="61">
        <v>2</v>
      </c>
      <c r="B12" s="61"/>
      <c r="C12" s="135"/>
      <c r="D12" s="135"/>
      <c r="E12" s="135"/>
      <c r="F12" s="135"/>
      <c r="G12" s="135"/>
      <c r="H12" s="135"/>
      <c r="I12" s="135"/>
      <c r="J12" s="135"/>
      <c r="K12" s="135"/>
      <c r="L12" s="135"/>
      <c r="M12" s="135"/>
      <c r="N12" s="135"/>
    </row>
    <row r="13" spans="1:14">
      <c r="A13" s="61">
        <v>3</v>
      </c>
      <c r="B13" s="61"/>
      <c r="C13" s="135"/>
      <c r="D13" s="135"/>
      <c r="E13" s="135"/>
      <c r="F13" s="135"/>
      <c r="G13" s="135"/>
      <c r="H13" s="135"/>
      <c r="I13" s="135"/>
      <c r="J13" s="135"/>
      <c r="K13" s="135"/>
      <c r="L13" s="135"/>
      <c r="M13" s="135"/>
      <c r="N13" s="135"/>
    </row>
    <row r="14" spans="1:14">
      <c r="A14" s="61">
        <v>4</v>
      </c>
      <c r="B14" s="134"/>
      <c r="C14" s="135"/>
      <c r="D14" s="135"/>
      <c r="E14" s="135"/>
      <c r="F14" s="135"/>
      <c r="G14" s="135"/>
      <c r="H14" s="135"/>
      <c r="I14" s="135"/>
      <c r="J14" s="135"/>
      <c r="K14" s="135"/>
      <c r="L14" s="135"/>
      <c r="M14" s="135"/>
      <c r="N14" s="135"/>
    </row>
    <row r="15" spans="1:14">
      <c r="A15" s="1"/>
      <c r="B15" s="3"/>
      <c r="C15" s="3"/>
      <c r="D15" s="1"/>
      <c r="E15" s="1"/>
    </row>
    <row r="16" spans="1:14" ht="14.25">
      <c r="A16" s="61"/>
      <c r="B16" s="59" t="s">
        <v>206</v>
      </c>
      <c r="C16" s="135"/>
      <c r="D16" s="135"/>
      <c r="E16" s="135"/>
      <c r="F16" s="135"/>
      <c r="G16" s="135"/>
      <c r="H16" s="135"/>
      <c r="I16" s="135"/>
      <c r="J16" s="135"/>
      <c r="K16" s="135"/>
      <c r="L16" s="135"/>
      <c r="M16" s="135"/>
      <c r="N16" s="135"/>
    </row>
    <row r="17" spans="1:14">
      <c r="A17" s="61">
        <v>1</v>
      </c>
      <c r="B17" s="134" t="s">
        <v>211</v>
      </c>
      <c r="C17" s="135"/>
      <c r="D17" s="135"/>
      <c r="E17" s="135"/>
      <c r="F17" s="135"/>
      <c r="G17" s="135"/>
      <c r="H17" s="135"/>
      <c r="I17" s="135"/>
      <c r="J17" s="135"/>
      <c r="K17" s="135"/>
      <c r="L17" s="135"/>
      <c r="M17" s="135"/>
      <c r="N17" s="135"/>
    </row>
    <row r="18" spans="1:14">
      <c r="A18" s="61">
        <v>2</v>
      </c>
      <c r="B18" s="61"/>
      <c r="C18" s="135"/>
      <c r="D18" s="135"/>
      <c r="E18" s="135"/>
      <c r="F18" s="135"/>
      <c r="G18" s="135"/>
      <c r="H18" s="135"/>
      <c r="I18" s="135"/>
      <c r="J18" s="135"/>
      <c r="K18" s="135"/>
      <c r="L18" s="135"/>
      <c r="M18" s="135"/>
      <c r="N18" s="135"/>
    </row>
    <row r="19" spans="1:14">
      <c r="A19" s="61">
        <v>3</v>
      </c>
      <c r="B19" s="61"/>
      <c r="C19" s="135"/>
      <c r="D19" s="135"/>
      <c r="E19" s="135"/>
      <c r="F19" s="135"/>
      <c r="G19" s="135"/>
      <c r="H19" s="135"/>
      <c r="I19" s="135"/>
      <c r="J19" s="135"/>
      <c r="K19" s="135"/>
      <c r="L19" s="135"/>
      <c r="M19" s="135"/>
      <c r="N19" s="135"/>
    </row>
    <row r="20" spans="1:14">
      <c r="A20" s="61">
        <v>4</v>
      </c>
      <c r="B20" s="134"/>
      <c r="C20" s="135"/>
      <c r="D20" s="135"/>
      <c r="E20" s="135"/>
      <c r="F20" s="135"/>
      <c r="G20" s="135"/>
      <c r="H20" s="135"/>
      <c r="I20" s="135"/>
      <c r="J20" s="135"/>
      <c r="K20" s="135"/>
      <c r="L20" s="135"/>
      <c r="M20" s="135"/>
      <c r="N20" s="135"/>
    </row>
    <row r="22" spans="1:14" ht="14.25">
      <c r="A22" s="61"/>
      <c r="B22" s="59" t="s">
        <v>207</v>
      </c>
      <c r="C22" s="135"/>
      <c r="D22" s="135"/>
      <c r="E22" s="135"/>
      <c r="F22" s="135"/>
      <c r="G22" s="135"/>
      <c r="H22" s="135"/>
      <c r="I22" s="135"/>
      <c r="J22" s="135"/>
      <c r="K22" s="135"/>
      <c r="L22" s="135"/>
      <c r="M22" s="135"/>
      <c r="N22" s="135"/>
    </row>
    <row r="23" spans="1:14">
      <c r="A23" s="61">
        <v>1</v>
      </c>
      <c r="B23" s="134" t="s">
        <v>211</v>
      </c>
      <c r="C23" s="135"/>
      <c r="D23" s="135"/>
      <c r="E23" s="135"/>
      <c r="F23" s="135"/>
      <c r="G23" s="135"/>
      <c r="H23" s="135"/>
      <c r="I23" s="135"/>
      <c r="J23" s="135"/>
      <c r="K23" s="135"/>
      <c r="L23" s="135"/>
      <c r="M23" s="135"/>
      <c r="N23" s="135"/>
    </row>
    <row r="24" spans="1:14">
      <c r="A24" s="61">
        <v>2</v>
      </c>
      <c r="B24" s="61"/>
      <c r="C24" s="135"/>
      <c r="D24" s="135"/>
      <c r="E24" s="135"/>
      <c r="F24" s="135"/>
      <c r="G24" s="135"/>
      <c r="H24" s="135"/>
      <c r="I24" s="135"/>
      <c r="J24" s="135"/>
      <c r="K24" s="135"/>
      <c r="L24" s="135"/>
      <c r="M24" s="135"/>
      <c r="N24" s="135"/>
    </row>
    <row r="25" spans="1:14">
      <c r="A25" s="61">
        <v>3</v>
      </c>
      <c r="B25" s="61"/>
      <c r="C25" s="135"/>
      <c r="D25" s="135"/>
      <c r="E25" s="135"/>
      <c r="F25" s="135"/>
      <c r="G25" s="135"/>
      <c r="H25" s="135"/>
      <c r="I25" s="135"/>
      <c r="J25" s="135"/>
      <c r="K25" s="135"/>
      <c r="L25" s="135"/>
      <c r="M25" s="135"/>
      <c r="N25" s="135"/>
    </row>
    <row r="26" spans="1:14">
      <c r="A26" s="61">
        <v>4</v>
      </c>
      <c r="B26" s="134"/>
      <c r="C26" s="135"/>
      <c r="D26" s="135"/>
      <c r="E26" s="135"/>
      <c r="F26" s="135"/>
      <c r="G26" s="135"/>
      <c r="H26" s="135"/>
      <c r="I26" s="135"/>
      <c r="J26" s="135"/>
      <c r="K26" s="135"/>
      <c r="L26" s="135"/>
      <c r="M26" s="135"/>
      <c r="N26" s="135"/>
    </row>
    <row r="28" spans="1:14" ht="14.25">
      <c r="B28" s="10" t="s">
        <v>210</v>
      </c>
    </row>
    <row r="29" spans="1:14" ht="14.25">
      <c r="B29" s="10" t="s">
        <v>212</v>
      </c>
    </row>
    <row r="30" spans="1:14">
      <c r="B30" s="10"/>
    </row>
    <row r="33" spans="12:13">
      <c r="L33" s="393" t="s">
        <v>150</v>
      </c>
      <c r="M33" s="393"/>
    </row>
  </sheetData>
  <mergeCells count="12">
    <mergeCell ref="A2:C2"/>
    <mergeCell ref="A3:C3"/>
    <mergeCell ref="A4:C4"/>
    <mergeCell ref="D2:N2"/>
    <mergeCell ref="D3:N3"/>
    <mergeCell ref="D4:N4"/>
    <mergeCell ref="L33:M33"/>
    <mergeCell ref="A7:N7"/>
    <mergeCell ref="A6:L6"/>
    <mergeCell ref="C8:F8"/>
    <mergeCell ref="G8:J8"/>
    <mergeCell ref="K8:N8"/>
  </mergeCells>
  <phoneticPr fontId="0" type="noConversion"/>
  <pageMargins left="0.7" right="0.7" top="0.75" bottom="0.75" header="0.3" footer="0.3"/>
  <pageSetup paperSize="9" scale="92"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D44"/>
  <sheetViews>
    <sheetView showGridLines="0" view="pageBreakPreview" zoomScale="80" zoomScaleNormal="80" zoomScaleSheetLayoutView="80" workbookViewId="0">
      <selection activeCell="C6" sqref="C6"/>
    </sheetView>
  </sheetViews>
  <sheetFormatPr defaultRowHeight="12.75"/>
  <cols>
    <col min="1" max="1" width="3.42578125" style="10" bestFit="1" customWidth="1"/>
    <col min="2" max="2" width="76.7109375" style="10" bestFit="1" customWidth="1"/>
    <col min="3" max="3" width="25.5703125" style="10" bestFit="1" customWidth="1"/>
    <col min="4" max="4" width="20.85546875" style="10" bestFit="1" customWidth="1"/>
    <col min="5" max="16384" width="9.140625" style="10"/>
  </cols>
  <sheetData>
    <row r="1" spans="1:4">
      <c r="A1" s="129"/>
      <c r="B1" s="129"/>
    </row>
    <row r="2" spans="1:4">
      <c r="A2" s="378" t="str">
        <f ca="1">Index!A2:C2</f>
        <v>Name of utility/Company:</v>
      </c>
      <c r="B2" s="378"/>
      <c r="C2" s="368"/>
      <c r="D2" s="368"/>
    </row>
    <row r="3" spans="1:4">
      <c r="A3" s="378" t="str">
        <f ca="1">Index!A3:C3</f>
        <v>Name of the Project:</v>
      </c>
      <c r="B3" s="378"/>
      <c r="C3" s="368"/>
      <c r="D3" s="368"/>
    </row>
    <row r="4" spans="1:4">
      <c r="A4" s="378" t="str">
        <f ca="1">Index!A4:C4</f>
        <v>Name of the Transmission Element:</v>
      </c>
      <c r="B4" s="378"/>
      <c r="C4" s="368"/>
      <c r="D4" s="368"/>
    </row>
    <row r="5" spans="1:4">
      <c r="A5" s="129"/>
      <c r="B5" s="129"/>
    </row>
    <row r="6" spans="1:4" ht="12.75" customHeight="1">
      <c r="A6" s="397" t="str">
        <f ca="1">Index!D17</f>
        <v>Capital Cost Estimates and Schedule of Commissioning for New projects</v>
      </c>
      <c r="B6" s="397"/>
      <c r="C6" s="49" t="s">
        <v>649</v>
      </c>
      <c r="D6" s="49" t="str">
        <f ca="1">Index!C17</f>
        <v>F7</v>
      </c>
    </row>
    <row r="7" spans="1:4">
      <c r="A7" s="136"/>
      <c r="B7" s="136"/>
      <c r="C7" s="136"/>
    </row>
    <row r="8" spans="1:4" ht="12.75" customHeight="1">
      <c r="A8" s="30"/>
      <c r="B8" s="138" t="s">
        <v>213</v>
      </c>
      <c r="C8" s="407"/>
      <c r="D8" s="408"/>
    </row>
    <row r="9" spans="1:4">
      <c r="A9" s="61"/>
      <c r="B9" s="138" t="s">
        <v>214</v>
      </c>
      <c r="C9" s="407"/>
      <c r="D9" s="408"/>
    </row>
    <row r="10" spans="1:4">
      <c r="A10" s="61"/>
      <c r="B10" s="138"/>
      <c r="C10" s="144" t="s">
        <v>215</v>
      </c>
      <c r="D10" s="144" t="s">
        <v>216</v>
      </c>
    </row>
    <row r="11" spans="1:4" ht="25.5">
      <c r="A11" s="61"/>
      <c r="B11" s="138" t="s">
        <v>217</v>
      </c>
      <c r="C11" s="145" t="s">
        <v>227</v>
      </c>
      <c r="D11" s="145" t="s">
        <v>226</v>
      </c>
    </row>
    <row r="12" spans="1:4">
      <c r="A12" s="61"/>
      <c r="B12" s="138" t="s">
        <v>225</v>
      </c>
      <c r="C12" s="137"/>
      <c r="D12" s="137"/>
    </row>
    <row r="13" spans="1:4">
      <c r="A13" s="61"/>
      <c r="B13" s="147"/>
      <c r="C13" s="148"/>
      <c r="D13" s="149"/>
    </row>
    <row r="14" spans="1:4">
      <c r="A14" s="61"/>
      <c r="B14" s="401" t="s">
        <v>446</v>
      </c>
      <c r="C14" s="402"/>
      <c r="D14" s="403"/>
    </row>
    <row r="15" spans="1:4">
      <c r="A15" s="61"/>
      <c r="B15" s="138" t="s">
        <v>218</v>
      </c>
      <c r="C15" s="137"/>
      <c r="D15" s="137"/>
    </row>
    <row r="16" spans="1:4">
      <c r="A16" s="61"/>
      <c r="B16" s="138" t="s">
        <v>574</v>
      </c>
      <c r="C16" s="137"/>
      <c r="D16" s="137"/>
    </row>
    <row r="17" spans="1:4">
      <c r="A17" s="61"/>
      <c r="B17" s="146" t="s">
        <v>575</v>
      </c>
      <c r="C17" s="137"/>
      <c r="D17" s="137"/>
    </row>
    <row r="18" spans="1:4">
      <c r="A18" s="61"/>
      <c r="B18" s="398"/>
      <c r="C18" s="399"/>
      <c r="D18" s="400"/>
    </row>
    <row r="19" spans="1:4">
      <c r="A19" s="61"/>
      <c r="B19" s="401" t="s">
        <v>447</v>
      </c>
      <c r="C19" s="402"/>
      <c r="D19" s="403"/>
    </row>
    <row r="20" spans="1:4">
      <c r="A20" s="61"/>
      <c r="B20" s="138" t="s">
        <v>218</v>
      </c>
      <c r="C20" s="137"/>
      <c r="D20" s="137"/>
    </row>
    <row r="21" spans="1:4">
      <c r="A21" s="137"/>
      <c r="B21" s="138" t="s">
        <v>574</v>
      </c>
      <c r="C21" s="137"/>
      <c r="D21" s="137"/>
    </row>
    <row r="22" spans="1:4">
      <c r="A22" s="137"/>
      <c r="B22" s="141" t="s">
        <v>576</v>
      </c>
      <c r="C22" s="137"/>
      <c r="D22" s="137"/>
    </row>
    <row r="23" spans="1:4">
      <c r="A23" s="137"/>
      <c r="B23" s="141"/>
      <c r="C23" s="137"/>
      <c r="D23" s="137"/>
    </row>
    <row r="24" spans="1:4">
      <c r="A24" s="137"/>
      <c r="B24" s="138" t="s">
        <v>219</v>
      </c>
      <c r="C24" s="137"/>
      <c r="D24" s="137"/>
    </row>
    <row r="25" spans="1:4">
      <c r="A25" s="137"/>
      <c r="B25" s="398"/>
      <c r="C25" s="399"/>
      <c r="D25" s="400"/>
    </row>
    <row r="26" spans="1:4">
      <c r="A26" s="137"/>
      <c r="B26" s="401" t="s">
        <v>448</v>
      </c>
      <c r="C26" s="402"/>
      <c r="D26" s="403"/>
    </row>
    <row r="27" spans="1:4">
      <c r="A27" s="137"/>
      <c r="B27" s="138" t="s">
        <v>218</v>
      </c>
      <c r="C27" s="137"/>
      <c r="D27" s="137"/>
    </row>
    <row r="28" spans="1:4">
      <c r="A28" s="137"/>
      <c r="B28" s="138" t="s">
        <v>574</v>
      </c>
      <c r="C28" s="137"/>
      <c r="D28" s="137"/>
    </row>
    <row r="29" spans="1:4">
      <c r="A29" s="137"/>
      <c r="B29" s="141" t="s">
        <v>577</v>
      </c>
      <c r="C29" s="137"/>
      <c r="D29" s="137"/>
    </row>
    <row r="30" spans="1:4">
      <c r="A30" s="137"/>
      <c r="B30" s="401"/>
      <c r="C30" s="402"/>
      <c r="D30" s="403"/>
    </row>
    <row r="31" spans="1:4">
      <c r="A31" s="137"/>
      <c r="B31" s="404" t="s">
        <v>220</v>
      </c>
      <c r="C31" s="405"/>
      <c r="D31" s="406"/>
    </row>
    <row r="32" spans="1:4">
      <c r="A32" s="137"/>
      <c r="B32" s="138" t="s">
        <v>228</v>
      </c>
      <c r="C32" s="137"/>
      <c r="D32" s="137"/>
    </row>
    <row r="33" spans="1:4">
      <c r="A33" s="137"/>
      <c r="B33" s="138" t="s">
        <v>229</v>
      </c>
      <c r="C33" s="137"/>
      <c r="D33" s="137"/>
    </row>
    <row r="34" spans="1:4">
      <c r="A34" s="137"/>
      <c r="B34" s="142" t="s">
        <v>221</v>
      </c>
      <c r="C34" s="137"/>
      <c r="D34" s="137"/>
    </row>
    <row r="35" spans="1:4">
      <c r="A35" s="137"/>
      <c r="B35" s="142" t="s">
        <v>222</v>
      </c>
      <c r="C35" s="137"/>
      <c r="D35" s="137"/>
    </row>
    <row r="36" spans="1:4">
      <c r="A36" s="137"/>
      <c r="B36" s="138" t="s">
        <v>230</v>
      </c>
      <c r="C36" s="137"/>
      <c r="D36" s="137"/>
    </row>
    <row r="37" spans="1:4">
      <c r="A37" s="20"/>
      <c r="B37" s="20"/>
      <c r="C37" s="20"/>
      <c r="D37" s="20"/>
    </row>
    <row r="38" spans="1:4">
      <c r="A38" s="20"/>
      <c r="B38" s="20" t="s">
        <v>223</v>
      </c>
      <c r="C38" s="20"/>
      <c r="D38" s="20"/>
    </row>
    <row r="39" spans="1:4">
      <c r="A39" s="20"/>
      <c r="B39" s="20" t="s">
        <v>224</v>
      </c>
      <c r="C39" s="20"/>
      <c r="D39" s="20"/>
    </row>
    <row r="40" spans="1:4">
      <c r="A40" s="20"/>
      <c r="B40" s="20" t="s">
        <v>496</v>
      </c>
      <c r="C40" s="20"/>
      <c r="D40" s="20"/>
    </row>
    <row r="41" spans="1:4">
      <c r="A41" s="20"/>
      <c r="B41" s="20" t="s">
        <v>497</v>
      </c>
      <c r="C41" s="20"/>
      <c r="D41" s="20"/>
    </row>
    <row r="44" spans="1:4">
      <c r="D44" s="143" t="s">
        <v>150</v>
      </c>
    </row>
  </sheetData>
  <mergeCells count="16">
    <mergeCell ref="A6:B6"/>
    <mergeCell ref="B18:D18"/>
    <mergeCell ref="B19:D19"/>
    <mergeCell ref="B25:D25"/>
    <mergeCell ref="B31:D31"/>
    <mergeCell ref="C8:D8"/>
    <mergeCell ref="C9:D9"/>
    <mergeCell ref="B14:D14"/>
    <mergeCell ref="B26:D26"/>
    <mergeCell ref="B30:D30"/>
    <mergeCell ref="A2:B2"/>
    <mergeCell ref="A3:B3"/>
    <mergeCell ref="A4:B4"/>
    <mergeCell ref="C2:D2"/>
    <mergeCell ref="C3:D3"/>
    <mergeCell ref="C4:D4"/>
  </mergeCells>
  <phoneticPr fontId="0" type="noConversion"/>
  <pageMargins left="0.7" right="0.7" top="0.75" bottom="0.75" header="0.3" footer="0.3"/>
  <pageSetup paperSize="9" scale="85"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H91"/>
  <sheetViews>
    <sheetView showGridLines="0" view="pageBreakPreview" zoomScale="75" workbookViewId="0">
      <selection activeCell="E5" sqref="E5"/>
    </sheetView>
  </sheetViews>
  <sheetFormatPr defaultRowHeight="12.75"/>
  <cols>
    <col min="1" max="1" width="6.28515625" style="155" bestFit="1" customWidth="1"/>
    <col min="2" max="2" width="55.7109375" style="10" customWidth="1"/>
    <col min="3" max="3" width="15.7109375" style="155" customWidth="1"/>
    <col min="4" max="4" width="20.7109375" style="155" customWidth="1"/>
    <col min="5" max="5" width="12" style="155" bestFit="1" customWidth="1"/>
    <col min="6" max="6" width="13.28515625" style="155" customWidth="1"/>
    <col min="7" max="7" width="14.42578125" style="155" customWidth="1"/>
    <col min="8" max="16384" width="9.140625" style="10"/>
  </cols>
  <sheetData>
    <row r="1" spans="1:8">
      <c r="A1" s="85"/>
      <c r="B1" s="129"/>
    </row>
    <row r="2" spans="1:8">
      <c r="A2" s="378" t="str">
        <f ca="1">Index!A2:C2</f>
        <v>Name of utility/Company:</v>
      </c>
      <c r="B2" s="378"/>
      <c r="C2" s="368"/>
      <c r="D2" s="368"/>
      <c r="E2" s="368"/>
      <c r="F2" s="368"/>
      <c r="G2" s="368"/>
    </row>
    <row r="3" spans="1:8">
      <c r="A3" s="378" t="str">
        <f ca="1">Index!A3:C3</f>
        <v>Name of the Project:</v>
      </c>
      <c r="B3" s="378"/>
      <c r="C3" s="368"/>
      <c r="D3" s="368"/>
      <c r="E3" s="368"/>
      <c r="F3" s="368"/>
      <c r="G3" s="368"/>
    </row>
    <row r="4" spans="1:8">
      <c r="A4" s="378" t="str">
        <f ca="1">Index!A4:C4</f>
        <v>Name of the Transmission Element:</v>
      </c>
      <c r="B4" s="378"/>
      <c r="C4" s="368"/>
      <c r="D4" s="368"/>
      <c r="E4" s="368"/>
      <c r="F4" s="368"/>
      <c r="G4" s="368"/>
    </row>
    <row r="5" spans="1:8">
      <c r="A5" s="85"/>
      <c r="B5" s="129"/>
    </row>
    <row r="6" spans="1:8" ht="12.75" customHeight="1">
      <c r="A6" s="397" t="str">
        <f ca="1">Index!D18</f>
        <v>Break-up of Project Cost for Transmission System</v>
      </c>
      <c r="B6" s="397"/>
      <c r="C6" s="397"/>
      <c r="D6" s="397"/>
      <c r="E6" s="397"/>
      <c r="F6" s="50" t="s">
        <v>145</v>
      </c>
      <c r="G6" s="225" t="s">
        <v>650</v>
      </c>
    </row>
    <row r="7" spans="1:8">
      <c r="A7" s="156"/>
      <c r="B7" s="157"/>
      <c r="C7" s="156"/>
      <c r="G7" s="155" t="s">
        <v>583</v>
      </c>
    </row>
    <row r="8" spans="1:8" s="169" customFormat="1" ht="40.5" customHeight="1">
      <c r="A8" s="65" t="s">
        <v>292</v>
      </c>
      <c r="B8" s="167" t="s">
        <v>266</v>
      </c>
      <c r="C8" s="167" t="s">
        <v>295</v>
      </c>
      <c r="D8" s="167" t="s">
        <v>294</v>
      </c>
      <c r="E8" s="167" t="s">
        <v>296</v>
      </c>
      <c r="F8" s="167" t="s">
        <v>301</v>
      </c>
      <c r="G8" s="167" t="s">
        <v>267</v>
      </c>
      <c r="H8" s="168"/>
    </row>
    <row r="9" spans="1:8" s="169" customFormat="1">
      <c r="A9" s="65"/>
      <c r="B9" s="167" t="s">
        <v>17</v>
      </c>
      <c r="C9" s="167" t="s">
        <v>18</v>
      </c>
      <c r="D9" s="167" t="s">
        <v>19</v>
      </c>
      <c r="E9" s="167" t="s">
        <v>6</v>
      </c>
      <c r="F9" s="167" t="s">
        <v>59</v>
      </c>
      <c r="G9" s="167" t="s">
        <v>175</v>
      </c>
      <c r="H9" s="168"/>
    </row>
    <row r="10" spans="1:8">
      <c r="A10" s="161" t="s">
        <v>17</v>
      </c>
      <c r="B10" s="141" t="s">
        <v>435</v>
      </c>
      <c r="C10" s="234"/>
      <c r="D10" s="234"/>
      <c r="E10" s="234"/>
      <c r="F10" s="234"/>
      <c r="G10" s="234"/>
    </row>
    <row r="11" spans="1:8">
      <c r="A11" s="161">
        <v>1</v>
      </c>
      <c r="B11" s="139" t="s">
        <v>450</v>
      </c>
      <c r="C11" s="234"/>
      <c r="D11" s="234"/>
      <c r="E11" s="234"/>
      <c r="F11" s="234"/>
      <c r="G11" s="234"/>
    </row>
    <row r="12" spans="1:8">
      <c r="A12" s="160">
        <v>1.1000000000000001</v>
      </c>
      <c r="B12" s="138" t="s">
        <v>275</v>
      </c>
      <c r="C12" s="234"/>
      <c r="D12" s="234"/>
      <c r="E12" s="234"/>
      <c r="F12" s="234"/>
      <c r="G12" s="234"/>
    </row>
    <row r="13" spans="1:8" ht="25.5">
      <c r="A13" s="160">
        <v>1.2</v>
      </c>
      <c r="B13" s="138" t="s">
        <v>451</v>
      </c>
      <c r="C13" s="234"/>
      <c r="D13" s="234"/>
      <c r="E13" s="234"/>
      <c r="F13" s="234"/>
      <c r="G13" s="234"/>
    </row>
    <row r="14" spans="1:8">
      <c r="A14" s="160"/>
      <c r="B14" s="139" t="s">
        <v>452</v>
      </c>
      <c r="C14" s="158">
        <f>SUM(C12:C13)</f>
        <v>0</v>
      </c>
      <c r="D14" s="158">
        <f>SUM(D12:D13)</f>
        <v>0</v>
      </c>
      <c r="E14" s="158">
        <f>SUM(E12:E13)</f>
        <v>0</v>
      </c>
      <c r="F14" s="158">
        <f>SUM(F12:F13)</f>
        <v>0</v>
      </c>
      <c r="G14" s="234"/>
    </row>
    <row r="15" spans="1:8">
      <c r="A15" s="161">
        <v>2</v>
      </c>
      <c r="B15" s="139" t="s">
        <v>453</v>
      </c>
      <c r="C15" s="234"/>
      <c r="D15" s="234"/>
      <c r="E15" s="234"/>
      <c r="F15" s="234"/>
      <c r="G15" s="234"/>
    </row>
    <row r="16" spans="1:8">
      <c r="A16" s="160">
        <v>2.1</v>
      </c>
      <c r="B16" s="140" t="s">
        <v>454</v>
      </c>
      <c r="C16" s="234"/>
      <c r="D16" s="234"/>
      <c r="E16" s="234"/>
      <c r="F16" s="234"/>
      <c r="G16" s="234"/>
    </row>
    <row r="17" spans="1:7">
      <c r="A17" s="160">
        <v>2.2000000000000002</v>
      </c>
      <c r="B17" s="138" t="s">
        <v>455</v>
      </c>
      <c r="C17" s="234"/>
      <c r="D17" s="234"/>
      <c r="E17" s="234"/>
      <c r="F17" s="234"/>
      <c r="G17" s="234"/>
    </row>
    <row r="18" spans="1:7">
      <c r="A18" s="162">
        <v>2.2999999999999998</v>
      </c>
      <c r="B18" s="138" t="s">
        <v>456</v>
      </c>
      <c r="C18" s="234"/>
      <c r="D18" s="234"/>
      <c r="E18" s="234"/>
      <c r="F18" s="234"/>
      <c r="G18" s="234"/>
    </row>
    <row r="19" spans="1:7">
      <c r="A19" s="162">
        <v>2.4</v>
      </c>
      <c r="B19" s="138" t="s">
        <v>457</v>
      </c>
      <c r="C19" s="234"/>
      <c r="D19" s="234"/>
      <c r="E19" s="234"/>
      <c r="F19" s="234"/>
      <c r="G19" s="234"/>
    </row>
    <row r="20" spans="1:7">
      <c r="A20" s="162">
        <v>2.5</v>
      </c>
      <c r="B20" s="235" t="s">
        <v>458</v>
      </c>
      <c r="C20" s="234"/>
      <c r="D20" s="234"/>
      <c r="E20" s="234"/>
      <c r="F20" s="234"/>
      <c r="G20" s="234"/>
    </row>
    <row r="21" spans="1:7">
      <c r="A21" s="162">
        <v>2.6</v>
      </c>
      <c r="B21" s="235" t="s">
        <v>459</v>
      </c>
      <c r="C21" s="234"/>
      <c r="D21" s="234"/>
      <c r="E21" s="234"/>
      <c r="F21" s="234"/>
      <c r="G21" s="234"/>
    </row>
    <row r="22" spans="1:7">
      <c r="A22" s="162">
        <v>2.7</v>
      </c>
      <c r="B22" s="235" t="s">
        <v>460</v>
      </c>
      <c r="C22" s="234"/>
      <c r="D22" s="234"/>
      <c r="E22" s="234"/>
      <c r="F22" s="234"/>
      <c r="G22" s="234"/>
    </row>
    <row r="23" spans="1:7">
      <c r="A23" s="162">
        <v>2.8</v>
      </c>
      <c r="B23" s="235" t="s">
        <v>461</v>
      </c>
      <c r="C23" s="234"/>
      <c r="D23" s="234"/>
      <c r="E23" s="234"/>
      <c r="F23" s="234"/>
      <c r="G23" s="234"/>
    </row>
    <row r="24" spans="1:7">
      <c r="A24" s="162"/>
      <c r="B24" s="236" t="s">
        <v>492</v>
      </c>
      <c r="C24" s="158">
        <f>SUM(C16:C23)</f>
        <v>0</v>
      </c>
      <c r="D24" s="158">
        <f>SUM(D16:D23)</f>
        <v>0</v>
      </c>
      <c r="E24" s="158">
        <f>SUM(E16:E23)</f>
        <v>0</v>
      </c>
      <c r="F24" s="158">
        <f>SUM(F16:F23)</f>
        <v>0</v>
      </c>
      <c r="G24" s="158"/>
    </row>
    <row r="25" spans="1:7">
      <c r="A25" s="164">
        <v>3</v>
      </c>
      <c r="B25" s="236" t="s">
        <v>268</v>
      </c>
      <c r="C25" s="234"/>
      <c r="D25" s="234"/>
      <c r="E25" s="234"/>
      <c r="F25" s="234"/>
      <c r="G25" s="234"/>
    </row>
    <row r="26" spans="1:7">
      <c r="A26" s="162">
        <v>3.1</v>
      </c>
      <c r="B26" s="235" t="s">
        <v>269</v>
      </c>
      <c r="C26" s="234"/>
      <c r="D26" s="234"/>
      <c r="E26" s="234"/>
      <c r="F26" s="234"/>
      <c r="G26" s="234"/>
    </row>
    <row r="27" spans="1:7">
      <c r="A27" s="162">
        <v>3.2</v>
      </c>
      <c r="B27" s="235" t="s">
        <v>270</v>
      </c>
      <c r="C27" s="234"/>
      <c r="D27" s="234"/>
      <c r="E27" s="234"/>
      <c r="F27" s="234"/>
      <c r="G27" s="234"/>
    </row>
    <row r="28" spans="1:7">
      <c r="A28" s="162"/>
      <c r="B28" s="236" t="s">
        <v>271</v>
      </c>
      <c r="C28" s="158">
        <f>SUM(C26:C27)</f>
        <v>0</v>
      </c>
      <c r="D28" s="158">
        <f>SUM(D26:D27)</f>
        <v>0</v>
      </c>
      <c r="E28" s="158">
        <f>SUM(E26:E27)</f>
        <v>0</v>
      </c>
      <c r="F28" s="158">
        <f>SUM(F26:F27)</f>
        <v>0</v>
      </c>
      <c r="G28" s="158"/>
    </row>
    <row r="29" spans="1:7">
      <c r="A29" s="162"/>
      <c r="B29" s="236" t="s">
        <v>462</v>
      </c>
      <c r="C29" s="158">
        <f>C28+C24+C14</f>
        <v>0</v>
      </c>
      <c r="D29" s="158">
        <f>D28+D24+D14</f>
        <v>0</v>
      </c>
      <c r="E29" s="158">
        <f>E28+E24+E14</f>
        <v>0</v>
      </c>
      <c r="F29" s="158">
        <f>F28+F24+F14</f>
        <v>0</v>
      </c>
      <c r="G29" s="158"/>
    </row>
    <row r="30" spans="1:7">
      <c r="A30" s="162"/>
      <c r="B30" s="235"/>
      <c r="C30" s="234"/>
      <c r="D30" s="234"/>
      <c r="E30" s="234"/>
      <c r="F30" s="234"/>
      <c r="G30" s="234"/>
    </row>
    <row r="31" spans="1:7">
      <c r="A31" s="164" t="s">
        <v>463</v>
      </c>
      <c r="B31" s="236" t="s">
        <v>438</v>
      </c>
      <c r="C31" s="234"/>
      <c r="D31" s="234"/>
      <c r="E31" s="234"/>
      <c r="F31" s="234"/>
      <c r="G31" s="234"/>
    </row>
    <row r="32" spans="1:7">
      <c r="A32" s="164">
        <v>4</v>
      </c>
      <c r="B32" s="237" t="s">
        <v>464</v>
      </c>
      <c r="C32" s="234"/>
      <c r="D32" s="234"/>
      <c r="E32" s="234"/>
      <c r="F32" s="234"/>
      <c r="G32" s="234"/>
    </row>
    <row r="33" spans="1:7">
      <c r="A33" s="162">
        <v>4.0999999999999996</v>
      </c>
      <c r="B33" s="235" t="s">
        <v>275</v>
      </c>
      <c r="C33" s="234"/>
      <c r="D33" s="234"/>
      <c r="E33" s="234"/>
      <c r="F33" s="234"/>
      <c r="G33" s="234"/>
    </row>
    <row r="34" spans="1:7">
      <c r="A34" s="162">
        <v>4.2</v>
      </c>
      <c r="B34" s="137" t="s">
        <v>465</v>
      </c>
      <c r="C34" s="234"/>
      <c r="D34" s="234"/>
      <c r="E34" s="234"/>
      <c r="F34" s="234"/>
      <c r="G34" s="234"/>
    </row>
    <row r="35" spans="1:7">
      <c r="A35" s="162">
        <v>4.3</v>
      </c>
      <c r="B35" s="137" t="s">
        <v>466</v>
      </c>
      <c r="C35" s="234"/>
      <c r="D35" s="234"/>
      <c r="E35" s="234"/>
      <c r="F35" s="234"/>
      <c r="G35" s="234"/>
    </row>
    <row r="36" spans="1:7">
      <c r="A36" s="162"/>
      <c r="B36" s="166" t="s">
        <v>467</v>
      </c>
      <c r="C36" s="158">
        <f>SUM(C33:C35)</f>
        <v>0</v>
      </c>
      <c r="D36" s="158">
        <f>SUM(D33:D35)</f>
        <v>0</v>
      </c>
      <c r="E36" s="158">
        <f>SUM(E33:E35)</f>
        <v>0</v>
      </c>
      <c r="F36" s="158">
        <f>SUM(F33:F35)</f>
        <v>0</v>
      </c>
      <c r="G36" s="158"/>
    </row>
    <row r="37" spans="1:7">
      <c r="A37" s="164">
        <v>5</v>
      </c>
      <c r="B37" s="166" t="s">
        <v>46</v>
      </c>
      <c r="C37" s="234"/>
      <c r="D37" s="234"/>
      <c r="E37" s="234"/>
      <c r="F37" s="234"/>
      <c r="G37" s="234"/>
    </row>
    <row r="38" spans="1:7">
      <c r="A38" s="162">
        <v>5.0999999999999996</v>
      </c>
      <c r="B38" s="165" t="s">
        <v>468</v>
      </c>
      <c r="C38" s="234"/>
      <c r="D38" s="234"/>
      <c r="E38" s="234"/>
      <c r="F38" s="234"/>
      <c r="G38" s="234"/>
    </row>
    <row r="39" spans="1:7">
      <c r="A39" s="162">
        <v>5.2</v>
      </c>
      <c r="B39" s="165" t="s">
        <v>272</v>
      </c>
      <c r="C39" s="234"/>
      <c r="D39" s="234"/>
      <c r="E39" s="234"/>
      <c r="F39" s="234"/>
      <c r="G39" s="234"/>
    </row>
    <row r="40" spans="1:7">
      <c r="A40" s="162">
        <v>5.3</v>
      </c>
      <c r="B40" s="165" t="s">
        <v>469</v>
      </c>
      <c r="C40" s="234"/>
      <c r="D40" s="234"/>
      <c r="E40" s="234"/>
      <c r="F40" s="234"/>
      <c r="G40" s="234"/>
    </row>
    <row r="41" spans="1:7">
      <c r="A41" s="162">
        <v>5.4</v>
      </c>
      <c r="B41" s="165" t="s">
        <v>470</v>
      </c>
      <c r="C41" s="234"/>
      <c r="D41" s="234"/>
      <c r="E41" s="234"/>
      <c r="F41" s="234"/>
      <c r="G41" s="234"/>
    </row>
    <row r="42" spans="1:7">
      <c r="A42" s="162">
        <v>5.5</v>
      </c>
      <c r="B42" s="137" t="s">
        <v>471</v>
      </c>
      <c r="C42" s="234"/>
      <c r="D42" s="234"/>
      <c r="E42" s="234"/>
      <c r="F42" s="234"/>
      <c r="G42" s="234"/>
    </row>
    <row r="43" spans="1:7">
      <c r="A43" s="162"/>
      <c r="B43" s="159" t="s">
        <v>472</v>
      </c>
      <c r="C43" s="158">
        <f>SUM(C38:C42)</f>
        <v>0</v>
      </c>
      <c r="D43" s="158">
        <f>SUM(D38:D42)</f>
        <v>0</v>
      </c>
      <c r="E43" s="158">
        <f>SUM(E38:E42)</f>
        <v>0</v>
      </c>
      <c r="F43" s="158">
        <f>SUM(F38:F42)</f>
        <v>0</v>
      </c>
      <c r="G43" s="234"/>
    </row>
    <row r="44" spans="1:7">
      <c r="A44" s="164">
        <v>6</v>
      </c>
      <c r="B44" s="159" t="s">
        <v>473</v>
      </c>
      <c r="C44" s="234"/>
      <c r="D44" s="234"/>
      <c r="E44" s="234"/>
      <c r="F44" s="234"/>
      <c r="G44" s="234"/>
    </row>
    <row r="45" spans="1:7">
      <c r="A45" s="162">
        <v>6.1</v>
      </c>
      <c r="B45" s="137" t="s">
        <v>474</v>
      </c>
      <c r="C45" s="234"/>
      <c r="D45" s="234"/>
      <c r="E45" s="234"/>
      <c r="F45" s="234"/>
      <c r="G45" s="234"/>
    </row>
    <row r="46" spans="1:7">
      <c r="A46" s="162">
        <v>6.2</v>
      </c>
      <c r="B46" s="165" t="s">
        <v>475</v>
      </c>
      <c r="C46" s="234"/>
      <c r="D46" s="234"/>
      <c r="E46" s="234"/>
      <c r="F46" s="234"/>
      <c r="G46" s="234"/>
    </row>
    <row r="47" spans="1:7">
      <c r="A47" s="162">
        <v>6.3</v>
      </c>
      <c r="B47" s="165" t="s">
        <v>476</v>
      </c>
      <c r="C47" s="234"/>
      <c r="D47" s="234"/>
      <c r="E47" s="234"/>
      <c r="F47" s="234"/>
      <c r="G47" s="234"/>
    </row>
    <row r="48" spans="1:7">
      <c r="A48" s="162">
        <v>6.4</v>
      </c>
      <c r="B48" s="137" t="s">
        <v>477</v>
      </c>
      <c r="C48" s="158"/>
      <c r="D48" s="158"/>
      <c r="E48" s="158"/>
      <c r="F48" s="158"/>
      <c r="G48" s="158"/>
    </row>
    <row r="49" spans="1:7">
      <c r="A49" s="162">
        <v>6.5</v>
      </c>
      <c r="B49" s="137" t="s">
        <v>478</v>
      </c>
      <c r="C49" s="158"/>
      <c r="D49" s="158"/>
      <c r="E49" s="158"/>
      <c r="F49" s="158"/>
      <c r="G49" s="158"/>
    </row>
    <row r="50" spans="1:7">
      <c r="A50" s="162">
        <v>6.6</v>
      </c>
      <c r="B50" s="137" t="s">
        <v>479</v>
      </c>
      <c r="C50" s="158"/>
      <c r="D50" s="158"/>
      <c r="E50" s="158"/>
      <c r="F50" s="158"/>
      <c r="G50" s="158"/>
    </row>
    <row r="51" spans="1:7">
      <c r="A51" s="162">
        <v>6.7</v>
      </c>
      <c r="B51" s="137" t="s">
        <v>480</v>
      </c>
      <c r="C51" s="234"/>
      <c r="D51" s="234"/>
      <c r="E51" s="234"/>
      <c r="F51" s="234"/>
      <c r="G51" s="234"/>
    </row>
    <row r="52" spans="1:7">
      <c r="A52" s="162">
        <v>6.8</v>
      </c>
      <c r="B52" s="137" t="s">
        <v>481</v>
      </c>
      <c r="C52" s="234"/>
      <c r="D52" s="234"/>
      <c r="E52" s="234"/>
      <c r="F52" s="234"/>
      <c r="G52" s="234"/>
    </row>
    <row r="53" spans="1:7">
      <c r="A53" s="162">
        <v>6.9</v>
      </c>
      <c r="B53" s="137" t="s">
        <v>482</v>
      </c>
      <c r="C53" s="234"/>
      <c r="D53" s="234"/>
      <c r="E53" s="234"/>
      <c r="F53" s="234"/>
      <c r="G53" s="234"/>
    </row>
    <row r="54" spans="1:7">
      <c r="A54" s="162">
        <v>6.1</v>
      </c>
      <c r="B54" s="165" t="s">
        <v>483</v>
      </c>
      <c r="C54" s="234"/>
      <c r="D54" s="234"/>
      <c r="E54" s="234"/>
      <c r="F54" s="234"/>
      <c r="G54" s="234"/>
    </row>
    <row r="55" spans="1:7">
      <c r="A55" s="162">
        <v>6.11</v>
      </c>
      <c r="B55" s="165" t="s">
        <v>484</v>
      </c>
      <c r="C55" s="234"/>
      <c r="D55" s="234"/>
      <c r="E55" s="234"/>
      <c r="F55" s="234"/>
      <c r="G55" s="234"/>
    </row>
    <row r="56" spans="1:7">
      <c r="A56" s="162"/>
      <c r="B56" s="166" t="s">
        <v>485</v>
      </c>
      <c r="C56" s="158">
        <f>SUM(C45:C55)</f>
        <v>0</v>
      </c>
      <c r="D56" s="158">
        <f>SUM(D45:D55)</f>
        <v>0</v>
      </c>
      <c r="E56" s="158">
        <f>SUM(E45:E55)</f>
        <v>0</v>
      </c>
      <c r="F56" s="158">
        <f>SUM(F45:F55)</f>
        <v>0</v>
      </c>
      <c r="G56" s="158"/>
    </row>
    <row r="57" spans="1:7">
      <c r="A57" s="164">
        <v>7</v>
      </c>
      <c r="B57" s="166" t="s">
        <v>460</v>
      </c>
      <c r="C57" s="158"/>
      <c r="D57" s="158"/>
      <c r="E57" s="158"/>
      <c r="F57" s="158"/>
      <c r="G57" s="158"/>
    </row>
    <row r="58" spans="1:7">
      <c r="A58" s="162"/>
      <c r="B58" s="165"/>
      <c r="C58" s="234"/>
      <c r="D58" s="234"/>
      <c r="E58" s="234"/>
      <c r="F58" s="234"/>
      <c r="G58" s="234"/>
    </row>
    <row r="59" spans="1:7">
      <c r="A59" s="164">
        <v>8</v>
      </c>
      <c r="B59" s="166" t="s">
        <v>268</v>
      </c>
      <c r="C59" s="158"/>
      <c r="D59" s="158"/>
      <c r="E59" s="158"/>
      <c r="F59" s="158"/>
      <c r="G59" s="158"/>
    </row>
    <row r="60" spans="1:7">
      <c r="A60" s="162">
        <v>8.1</v>
      </c>
      <c r="B60" s="165" t="s">
        <v>269</v>
      </c>
      <c r="C60" s="234"/>
      <c r="D60" s="234"/>
      <c r="E60" s="234"/>
      <c r="F60" s="234"/>
      <c r="G60" s="234"/>
    </row>
    <row r="61" spans="1:7">
      <c r="A61" s="162">
        <v>8.1999999999999993</v>
      </c>
      <c r="B61" s="165" t="s">
        <v>270</v>
      </c>
      <c r="C61" s="234"/>
      <c r="D61" s="234"/>
      <c r="E61" s="234"/>
      <c r="F61" s="234"/>
      <c r="G61" s="234"/>
    </row>
    <row r="62" spans="1:7">
      <c r="A62" s="162"/>
      <c r="B62" s="166" t="s">
        <v>271</v>
      </c>
      <c r="C62" s="158">
        <f>SUM(C60:C61)</f>
        <v>0</v>
      </c>
      <c r="D62" s="158">
        <f>SUM(D60:D61)</f>
        <v>0</v>
      </c>
      <c r="E62" s="158">
        <f>SUM(E60:E61)</f>
        <v>0</v>
      </c>
      <c r="F62" s="158">
        <f>SUM(F60:F61)</f>
        <v>0</v>
      </c>
      <c r="G62" s="234"/>
    </row>
    <row r="63" spans="1:7">
      <c r="A63" s="163"/>
      <c r="B63" s="166" t="s">
        <v>486</v>
      </c>
      <c r="C63" s="158">
        <f>C62+C57+C56+C43+C36</f>
        <v>0</v>
      </c>
      <c r="D63" s="158">
        <f>D62+D57+D56+D43+D36</f>
        <v>0</v>
      </c>
      <c r="E63" s="158">
        <f>E62+E57+E56+E43+E36</f>
        <v>0</v>
      </c>
      <c r="F63" s="158">
        <f>F62+F57+F56+F43+F36</f>
        <v>0</v>
      </c>
      <c r="G63" s="234"/>
    </row>
    <row r="64" spans="1:7">
      <c r="A64" s="162"/>
      <c r="B64" s="165"/>
      <c r="C64" s="234"/>
      <c r="D64" s="234"/>
      <c r="E64" s="234"/>
      <c r="F64" s="234"/>
      <c r="G64" s="234"/>
    </row>
    <row r="65" spans="1:7">
      <c r="A65" s="164">
        <v>9</v>
      </c>
      <c r="B65" s="166" t="s">
        <v>487</v>
      </c>
      <c r="C65" s="234"/>
      <c r="D65" s="234"/>
      <c r="E65" s="234"/>
      <c r="F65" s="234"/>
      <c r="G65" s="234"/>
    </row>
    <row r="66" spans="1:7">
      <c r="A66" s="162">
        <v>9.1</v>
      </c>
      <c r="B66" s="165" t="s">
        <v>488</v>
      </c>
      <c r="C66" s="234"/>
      <c r="D66" s="234"/>
      <c r="E66" s="234"/>
      <c r="F66" s="234"/>
      <c r="G66" s="234"/>
    </row>
    <row r="67" spans="1:7">
      <c r="A67" s="162">
        <v>9.1999999999999993</v>
      </c>
      <c r="B67" s="165" t="s">
        <v>489</v>
      </c>
      <c r="C67" s="234"/>
      <c r="D67" s="234"/>
      <c r="E67" s="234"/>
      <c r="F67" s="234"/>
      <c r="G67" s="234"/>
    </row>
    <row r="68" spans="1:7">
      <c r="A68" s="162">
        <v>9.3000000000000007</v>
      </c>
      <c r="B68" s="165" t="s">
        <v>490</v>
      </c>
      <c r="C68" s="234"/>
      <c r="D68" s="234"/>
      <c r="E68" s="234"/>
      <c r="F68" s="234"/>
      <c r="G68" s="234"/>
    </row>
    <row r="69" spans="1:7">
      <c r="A69" s="162"/>
      <c r="B69" s="159" t="s">
        <v>491</v>
      </c>
      <c r="C69" s="158">
        <f>SUM(C66:C68)</f>
        <v>0</v>
      </c>
      <c r="D69" s="158">
        <f>SUM(D66:D68)</f>
        <v>0</v>
      </c>
      <c r="E69" s="158">
        <f>SUM(E66:E68)</f>
        <v>0</v>
      </c>
      <c r="F69" s="158">
        <f>SUM(F66:F68)</f>
        <v>0</v>
      </c>
      <c r="G69" s="158"/>
    </row>
    <row r="70" spans="1:7">
      <c r="A70" s="164">
        <v>10</v>
      </c>
      <c r="B70" s="159" t="s">
        <v>273</v>
      </c>
      <c r="C70" s="234"/>
      <c r="D70" s="234"/>
      <c r="E70" s="234"/>
      <c r="F70" s="234"/>
      <c r="G70" s="234"/>
    </row>
    <row r="71" spans="1:7">
      <c r="A71" s="162">
        <v>10.1</v>
      </c>
      <c r="B71" s="137" t="s">
        <v>274</v>
      </c>
      <c r="C71" s="158"/>
      <c r="D71" s="158"/>
      <c r="E71" s="158"/>
      <c r="F71" s="158"/>
      <c r="G71" s="158"/>
    </row>
    <row r="72" spans="1:7">
      <c r="A72" s="162">
        <v>10.199999999999999</v>
      </c>
      <c r="B72" s="165" t="s">
        <v>276</v>
      </c>
      <c r="C72" s="234"/>
      <c r="D72" s="234"/>
      <c r="E72" s="234"/>
      <c r="F72" s="234"/>
      <c r="G72" s="234"/>
    </row>
    <row r="73" spans="1:7">
      <c r="A73" s="162">
        <v>10.3</v>
      </c>
      <c r="B73" s="165" t="s">
        <v>277</v>
      </c>
      <c r="C73" s="234"/>
      <c r="D73" s="234"/>
      <c r="E73" s="234"/>
      <c r="F73" s="234"/>
      <c r="G73" s="234"/>
    </row>
    <row r="74" spans="1:7">
      <c r="A74" s="162"/>
      <c r="B74" s="166" t="s">
        <v>278</v>
      </c>
      <c r="C74" s="158">
        <f>SUM(C71:C73)</f>
        <v>0</v>
      </c>
      <c r="D74" s="158">
        <f>SUM(D71:D73)</f>
        <v>0</v>
      </c>
      <c r="E74" s="158">
        <f>SUM(E71:E73)</f>
        <v>0</v>
      </c>
      <c r="F74" s="158">
        <f>SUM(F71:F73)</f>
        <v>0</v>
      </c>
      <c r="G74" s="234"/>
    </row>
    <row r="75" spans="1:7">
      <c r="A75" s="162"/>
      <c r="B75" s="165"/>
      <c r="C75" s="234"/>
      <c r="D75" s="234"/>
      <c r="E75" s="234"/>
      <c r="F75" s="234"/>
      <c r="G75" s="234"/>
    </row>
    <row r="76" spans="1:7">
      <c r="A76" s="164">
        <v>11</v>
      </c>
      <c r="B76" s="166" t="s">
        <v>493</v>
      </c>
      <c r="C76" s="158">
        <f>C29+C63+C69+C74</f>
        <v>0</v>
      </c>
      <c r="D76" s="158">
        <f>D29+D63+D69+D74</f>
        <v>0</v>
      </c>
      <c r="E76" s="158">
        <f>E29+E63+E69+E74</f>
        <v>0</v>
      </c>
      <c r="F76" s="158">
        <f>F29+F63+F69+F74</f>
        <v>0</v>
      </c>
      <c r="G76" s="234"/>
    </row>
    <row r="77" spans="1:7">
      <c r="A77" s="162"/>
      <c r="B77" s="165"/>
      <c r="C77" s="234"/>
      <c r="D77" s="234"/>
      <c r="E77" s="234"/>
      <c r="F77" s="234"/>
      <c r="G77" s="234"/>
    </row>
    <row r="78" spans="1:7">
      <c r="A78" s="164">
        <v>12</v>
      </c>
      <c r="B78" s="159" t="s">
        <v>297</v>
      </c>
      <c r="C78" s="158"/>
      <c r="D78" s="158"/>
      <c r="E78" s="158"/>
      <c r="F78" s="158"/>
      <c r="G78" s="158"/>
    </row>
    <row r="79" spans="1:7">
      <c r="A79" s="162">
        <v>12.1</v>
      </c>
      <c r="B79" s="137" t="s">
        <v>279</v>
      </c>
      <c r="C79" s="158"/>
      <c r="D79" s="158"/>
      <c r="E79" s="158"/>
      <c r="F79" s="158"/>
      <c r="G79" s="158"/>
    </row>
    <row r="80" spans="1:7">
      <c r="A80" s="162">
        <v>12.2</v>
      </c>
      <c r="B80" s="137" t="s">
        <v>280</v>
      </c>
      <c r="C80" s="158"/>
      <c r="D80" s="158"/>
      <c r="E80" s="158"/>
      <c r="F80" s="158"/>
      <c r="G80" s="158"/>
    </row>
    <row r="81" spans="1:7">
      <c r="A81" s="162">
        <v>12.3</v>
      </c>
      <c r="B81" s="165" t="s">
        <v>298</v>
      </c>
      <c r="C81" s="234"/>
      <c r="D81" s="234"/>
      <c r="E81" s="234"/>
      <c r="F81" s="234"/>
      <c r="G81" s="234"/>
    </row>
    <row r="82" spans="1:7">
      <c r="A82" s="162">
        <v>12.4</v>
      </c>
      <c r="B82" s="165" t="s">
        <v>299</v>
      </c>
      <c r="C82" s="234"/>
      <c r="D82" s="234"/>
      <c r="E82" s="234"/>
      <c r="F82" s="234"/>
      <c r="G82" s="234"/>
    </row>
    <row r="83" spans="1:7">
      <c r="A83" s="162"/>
      <c r="B83" s="166" t="s">
        <v>300</v>
      </c>
      <c r="C83" s="158">
        <f>SUM(C79:C82)</f>
        <v>0</v>
      </c>
      <c r="D83" s="158">
        <f>SUM(D79:D82)</f>
        <v>0</v>
      </c>
      <c r="E83" s="158">
        <f>SUM(E79:E82)</f>
        <v>0</v>
      </c>
      <c r="F83" s="158">
        <f>SUM(F79:F82)</f>
        <v>0</v>
      </c>
      <c r="G83" s="158"/>
    </row>
    <row r="84" spans="1:7">
      <c r="A84" s="162"/>
      <c r="B84" s="165"/>
      <c r="C84" s="234"/>
      <c r="D84" s="234"/>
      <c r="E84" s="234"/>
      <c r="F84" s="234"/>
      <c r="G84" s="234"/>
    </row>
    <row r="85" spans="1:7">
      <c r="A85" s="164">
        <v>13</v>
      </c>
      <c r="B85" s="159" t="s">
        <v>494</v>
      </c>
      <c r="C85" s="158">
        <f>C83+C76</f>
        <v>0</v>
      </c>
      <c r="D85" s="158">
        <f>D83+D76</f>
        <v>0</v>
      </c>
      <c r="E85" s="158">
        <f>E83+E76</f>
        <v>0</v>
      </c>
      <c r="F85" s="158">
        <f>F83+F76</f>
        <v>0</v>
      </c>
      <c r="G85" s="158"/>
    </row>
    <row r="87" spans="1:7">
      <c r="B87" s="10" t="s">
        <v>281</v>
      </c>
    </row>
    <row r="88" spans="1:7" ht="27.75" customHeight="1">
      <c r="B88" s="409" t="s">
        <v>282</v>
      </c>
      <c r="C88" s="409"/>
      <c r="D88" s="409"/>
      <c r="E88" s="409"/>
      <c r="F88" s="409"/>
      <c r="G88" s="409"/>
    </row>
    <row r="91" spans="1:7">
      <c r="F91" s="143" t="s">
        <v>150</v>
      </c>
    </row>
  </sheetData>
  <mergeCells count="8">
    <mergeCell ref="C4:G4"/>
    <mergeCell ref="B88:G88"/>
    <mergeCell ref="A6:E6"/>
    <mergeCell ref="A2:B2"/>
    <mergeCell ref="A3:B3"/>
    <mergeCell ref="A4:B4"/>
    <mergeCell ref="C2:G2"/>
    <mergeCell ref="C3:G3"/>
  </mergeCells>
  <phoneticPr fontId="0" type="noConversion"/>
  <pageMargins left="1.25" right="0.5" top="0.5" bottom="0.5" header="0.5" footer="0.5"/>
  <pageSetup paperSize="9" scale="61" orientation="portrait" r:id="rId1"/>
  <headerFooter alignWithMargins="0">
    <oddFooter>&amp;L&amp;F</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28"/>
  <sheetViews>
    <sheetView showGridLines="0" view="pageBreakPreview" zoomScale="73" zoomScaleNormal="75" zoomScaleSheetLayoutView="73" workbookViewId="0">
      <selection activeCell="A6" sqref="A6:F6"/>
    </sheetView>
  </sheetViews>
  <sheetFormatPr defaultRowHeight="13.5" customHeight="1"/>
  <cols>
    <col min="1" max="1" width="3.28515625" style="170" bestFit="1" customWidth="1"/>
    <col min="2" max="2" width="74.140625" style="170" bestFit="1" customWidth="1"/>
    <col min="3" max="9" width="6.5703125" style="170" customWidth="1"/>
    <col min="10" max="10" width="7.7109375" style="170" customWidth="1"/>
    <col min="11" max="16384" width="9.140625" style="170"/>
  </cols>
  <sheetData>
    <row r="1" spans="1:10" ht="13.5" customHeight="1">
      <c r="A1" s="85"/>
      <c r="B1" s="129"/>
      <c r="C1" s="10"/>
      <c r="D1" s="10"/>
      <c r="E1" s="10"/>
      <c r="F1" s="10"/>
      <c r="G1" s="10"/>
      <c r="H1" s="85"/>
      <c r="I1" s="129"/>
      <c r="J1" s="172"/>
    </row>
    <row r="2" spans="1:10" ht="13.5" customHeight="1">
      <c r="A2" s="378" t="str">
        <f ca="1">Index!A2</f>
        <v>Name of utility/Company:</v>
      </c>
      <c r="B2" s="378"/>
      <c r="C2" s="368"/>
      <c r="D2" s="368"/>
      <c r="E2" s="368"/>
      <c r="F2" s="368"/>
      <c r="G2" s="368"/>
      <c r="H2" s="368"/>
      <c r="I2" s="368"/>
      <c r="J2" s="173"/>
    </row>
    <row r="3" spans="1:10" ht="13.5" customHeight="1">
      <c r="A3" s="378" t="str">
        <f ca="1">Index!A3</f>
        <v>Name of the Project:</v>
      </c>
      <c r="B3" s="378"/>
      <c r="C3" s="368"/>
      <c r="D3" s="368"/>
      <c r="E3" s="368"/>
      <c r="F3" s="368"/>
      <c r="G3" s="368"/>
      <c r="H3" s="368"/>
      <c r="I3" s="368"/>
      <c r="J3" s="174"/>
    </row>
    <row r="4" spans="1:10" ht="13.5" customHeight="1">
      <c r="A4" s="378" t="str">
        <f ca="1">Index!A4</f>
        <v>Name of the Transmission Element:</v>
      </c>
      <c r="B4" s="378"/>
      <c r="C4" s="368"/>
      <c r="D4" s="368"/>
      <c r="E4" s="368"/>
      <c r="F4" s="368"/>
      <c r="G4" s="368"/>
      <c r="H4" s="368"/>
      <c r="I4" s="368"/>
      <c r="J4" s="174"/>
    </row>
    <row r="5" spans="1:10" ht="13.5" customHeight="1">
      <c r="A5" s="85"/>
      <c r="B5" s="129"/>
      <c r="C5" s="10"/>
      <c r="D5" s="10"/>
      <c r="E5" s="10"/>
      <c r="F5" s="10"/>
      <c r="G5" s="10"/>
      <c r="H5" s="85"/>
      <c r="I5" s="129"/>
      <c r="J5" s="175"/>
    </row>
    <row r="6" spans="1:10" ht="13.5" customHeight="1">
      <c r="A6" s="397" t="str">
        <f ca="1">Index!D19</f>
        <v>Break-up of Construction/ Supply/ Service packages</v>
      </c>
      <c r="B6" s="397"/>
      <c r="C6" s="397"/>
      <c r="D6" s="397"/>
      <c r="E6" s="397"/>
      <c r="F6" s="397"/>
      <c r="G6" s="375" t="s">
        <v>602</v>
      </c>
      <c r="H6" s="375"/>
      <c r="I6" s="375"/>
      <c r="J6" s="174"/>
    </row>
    <row r="7" spans="1:10" ht="13.5" customHeight="1">
      <c r="A7" s="156"/>
      <c r="B7" s="157"/>
      <c r="C7" s="157"/>
      <c r="D7" s="10"/>
      <c r="E7" s="10"/>
      <c r="F7" s="10"/>
      <c r="G7" s="10"/>
      <c r="H7" s="156"/>
      <c r="I7" s="157"/>
      <c r="J7" s="175"/>
    </row>
    <row r="8" spans="1:10" ht="13.5" customHeight="1">
      <c r="A8" s="65"/>
      <c r="B8" s="167" t="s">
        <v>16</v>
      </c>
      <c r="C8" s="167">
        <v>1</v>
      </c>
      <c r="D8" s="167">
        <v>2</v>
      </c>
      <c r="E8" s="167">
        <v>3</v>
      </c>
      <c r="F8" s="167">
        <v>4</v>
      </c>
      <c r="G8" s="167">
        <v>5</v>
      </c>
      <c r="H8" s="65">
        <v>6</v>
      </c>
      <c r="I8" s="167" t="s">
        <v>283</v>
      </c>
      <c r="J8" s="174"/>
    </row>
    <row r="9" spans="1:10" ht="13.5" customHeight="1">
      <c r="A9" s="119">
        <v>1</v>
      </c>
      <c r="B9" s="165" t="s">
        <v>303</v>
      </c>
      <c r="C9" s="165"/>
      <c r="D9" s="165"/>
      <c r="E9" s="165"/>
      <c r="F9" s="165"/>
      <c r="G9" s="165"/>
      <c r="H9" s="119"/>
      <c r="I9" s="165"/>
    </row>
    <row r="10" spans="1:10" ht="13.5" customHeight="1">
      <c r="A10" s="119">
        <v>2</v>
      </c>
      <c r="B10" s="165" t="s">
        <v>302</v>
      </c>
      <c r="C10" s="165"/>
      <c r="D10" s="165"/>
      <c r="E10" s="165"/>
      <c r="F10" s="165"/>
      <c r="G10" s="165"/>
      <c r="H10" s="119"/>
      <c r="I10" s="165"/>
    </row>
    <row r="11" spans="1:10" ht="13.5" customHeight="1">
      <c r="A11" s="119">
        <v>3</v>
      </c>
      <c r="B11" s="165" t="s">
        <v>284</v>
      </c>
      <c r="C11" s="165"/>
      <c r="D11" s="165"/>
      <c r="E11" s="165"/>
      <c r="F11" s="165"/>
      <c r="G11" s="165"/>
      <c r="H11" s="119"/>
      <c r="I11" s="165"/>
    </row>
    <row r="12" spans="1:10" ht="13.5" customHeight="1">
      <c r="A12" s="119">
        <v>4</v>
      </c>
      <c r="B12" s="165" t="s">
        <v>285</v>
      </c>
      <c r="C12" s="165"/>
      <c r="D12" s="165"/>
      <c r="E12" s="165"/>
      <c r="F12" s="165"/>
      <c r="G12" s="165"/>
      <c r="H12" s="119"/>
      <c r="I12" s="165"/>
    </row>
    <row r="13" spans="1:10" ht="13.5" customHeight="1">
      <c r="A13" s="119">
        <v>5</v>
      </c>
      <c r="B13" s="165" t="s">
        <v>286</v>
      </c>
      <c r="C13" s="165"/>
      <c r="D13" s="165"/>
      <c r="E13" s="165"/>
      <c r="F13" s="165"/>
      <c r="G13" s="165"/>
      <c r="H13" s="119"/>
      <c r="I13" s="165"/>
    </row>
    <row r="14" spans="1:10" ht="13.5" customHeight="1">
      <c r="A14" s="119">
        <v>6</v>
      </c>
      <c r="B14" s="165" t="s">
        <v>287</v>
      </c>
      <c r="C14" s="165"/>
      <c r="D14" s="165"/>
      <c r="E14" s="165"/>
      <c r="F14" s="165"/>
      <c r="G14" s="165"/>
      <c r="H14" s="119"/>
      <c r="I14" s="165"/>
    </row>
    <row r="15" spans="1:10" ht="13.5" customHeight="1">
      <c r="A15" s="119">
        <v>7</v>
      </c>
      <c r="B15" s="165" t="s">
        <v>288</v>
      </c>
      <c r="C15" s="165"/>
      <c r="D15" s="165"/>
      <c r="E15" s="165"/>
      <c r="F15" s="165"/>
      <c r="G15" s="165"/>
      <c r="H15" s="119"/>
      <c r="I15" s="165"/>
    </row>
    <row r="16" spans="1:10" ht="13.5" customHeight="1">
      <c r="A16" s="119">
        <v>8</v>
      </c>
      <c r="B16" s="165" t="s">
        <v>578</v>
      </c>
      <c r="C16" s="165"/>
      <c r="D16" s="165"/>
      <c r="E16" s="165"/>
      <c r="F16" s="165"/>
      <c r="G16" s="165"/>
      <c r="H16" s="119"/>
      <c r="I16" s="165"/>
    </row>
    <row r="17" spans="1:18" ht="13.5" customHeight="1">
      <c r="A17" s="165">
        <v>9</v>
      </c>
      <c r="B17" s="165" t="s">
        <v>289</v>
      </c>
      <c r="C17" s="165"/>
      <c r="D17" s="165"/>
      <c r="E17" s="165"/>
      <c r="F17" s="165"/>
      <c r="G17" s="165"/>
      <c r="H17" s="165"/>
      <c r="I17" s="165"/>
    </row>
    <row r="18" spans="1:18" ht="13.5" customHeight="1">
      <c r="A18" s="165">
        <v>10</v>
      </c>
      <c r="B18" s="165" t="s">
        <v>290</v>
      </c>
      <c r="C18" s="165"/>
      <c r="D18" s="165"/>
      <c r="E18" s="165"/>
      <c r="F18" s="165"/>
      <c r="G18" s="165"/>
      <c r="H18" s="165"/>
      <c r="I18" s="165"/>
    </row>
    <row r="19" spans="1:18" ht="13.5" customHeight="1">
      <c r="A19" s="165">
        <v>11</v>
      </c>
      <c r="B19" s="165" t="s">
        <v>498</v>
      </c>
      <c r="C19" s="165"/>
      <c r="D19" s="165"/>
      <c r="E19" s="165"/>
      <c r="F19" s="165"/>
      <c r="G19" s="165"/>
      <c r="H19" s="165"/>
      <c r="I19" s="165"/>
    </row>
    <row r="20" spans="1:18" ht="13.5" customHeight="1">
      <c r="A20" s="165">
        <v>12</v>
      </c>
      <c r="B20" s="165" t="s">
        <v>297</v>
      </c>
      <c r="C20" s="165"/>
      <c r="D20" s="165"/>
      <c r="E20" s="165"/>
      <c r="F20" s="165"/>
      <c r="G20" s="165"/>
      <c r="H20" s="165"/>
      <c r="I20" s="165"/>
    </row>
    <row r="21" spans="1:18" ht="13.5" customHeight="1">
      <c r="A21" s="166">
        <v>13</v>
      </c>
      <c r="B21" s="166" t="s">
        <v>291</v>
      </c>
      <c r="C21" s="166"/>
      <c r="D21" s="166"/>
      <c r="E21" s="166"/>
      <c r="F21" s="166"/>
      <c r="G21" s="166"/>
      <c r="H21" s="166"/>
      <c r="I21" s="166"/>
    </row>
    <row r="22" spans="1:18" ht="13.5" customHeight="1">
      <c r="A22" s="411"/>
      <c r="B22" s="412"/>
      <c r="C22" s="412"/>
      <c r="D22" s="412"/>
      <c r="E22" s="412"/>
      <c r="F22" s="412"/>
      <c r="G22" s="412"/>
      <c r="H22" s="412"/>
      <c r="I22" s="413"/>
    </row>
    <row r="23" spans="1:18" ht="27" customHeight="1">
      <c r="A23" s="410" t="s">
        <v>495</v>
      </c>
      <c r="B23" s="410"/>
      <c r="C23" s="410"/>
      <c r="D23" s="410"/>
      <c r="E23" s="410"/>
      <c r="F23" s="410"/>
      <c r="G23" s="410"/>
      <c r="H23" s="410"/>
      <c r="I23" s="410"/>
      <c r="J23" s="176"/>
      <c r="K23" s="173"/>
      <c r="L23" s="173"/>
      <c r="M23" s="173"/>
      <c r="N23" s="173"/>
      <c r="O23" s="173"/>
      <c r="P23" s="173"/>
      <c r="Q23" s="173"/>
      <c r="R23" s="173"/>
    </row>
    <row r="24" spans="1:18" ht="26.25" customHeight="1">
      <c r="A24" s="410" t="s">
        <v>421</v>
      </c>
      <c r="B24" s="410"/>
      <c r="C24" s="410"/>
      <c r="D24" s="410"/>
      <c r="E24" s="410"/>
      <c r="F24" s="410"/>
      <c r="G24" s="410"/>
      <c r="H24" s="410"/>
      <c r="I24" s="410"/>
      <c r="J24" s="177"/>
      <c r="K24" s="173"/>
      <c r="L24" s="173"/>
      <c r="M24" s="173"/>
      <c r="N24" s="173"/>
      <c r="O24" s="173"/>
      <c r="P24" s="173"/>
      <c r="Q24" s="173"/>
      <c r="R24" s="173"/>
    </row>
    <row r="25" spans="1:18" ht="13.5" customHeight="1">
      <c r="A25" s="179"/>
      <c r="B25" s="180"/>
      <c r="C25" s="20"/>
      <c r="D25" s="20"/>
      <c r="E25" s="20"/>
      <c r="F25" s="20"/>
      <c r="G25" s="20"/>
      <c r="H25" s="179"/>
      <c r="I25" s="180"/>
      <c r="J25" s="178"/>
      <c r="K25" s="173"/>
      <c r="L25" s="173"/>
      <c r="M25" s="173"/>
      <c r="N25" s="173"/>
      <c r="O25" s="173"/>
      <c r="P25" s="173"/>
      <c r="Q25" s="173"/>
      <c r="R25" s="173"/>
    </row>
    <row r="26" spans="1:18" ht="13.5" customHeight="1">
      <c r="A26" s="179"/>
      <c r="B26" s="180"/>
      <c r="C26" s="181"/>
      <c r="D26" s="181"/>
      <c r="E26" s="20"/>
      <c r="F26" s="20"/>
      <c r="G26" s="20"/>
      <c r="I26" s="180"/>
      <c r="J26" s="178"/>
      <c r="K26" s="173"/>
      <c r="L26" s="173"/>
      <c r="M26" s="173"/>
      <c r="N26" s="173"/>
      <c r="O26" s="173"/>
      <c r="P26" s="173"/>
      <c r="Q26" s="173"/>
      <c r="R26" s="173"/>
    </row>
    <row r="27" spans="1:18" ht="13.5" customHeight="1">
      <c r="A27" s="173"/>
      <c r="B27" s="173"/>
      <c r="C27" s="173"/>
      <c r="D27" s="173"/>
      <c r="E27" s="173"/>
      <c r="F27" s="173"/>
      <c r="G27" s="173"/>
      <c r="H27" s="173"/>
      <c r="I27" s="178"/>
      <c r="J27" s="178"/>
      <c r="K27" s="173"/>
    </row>
    <row r="28" spans="1:18" ht="13.5" customHeight="1">
      <c r="H28" s="182" t="s">
        <v>150</v>
      </c>
      <c r="I28" s="171"/>
      <c r="J28" s="171"/>
    </row>
  </sheetData>
  <mergeCells count="11">
    <mergeCell ref="G6:I6"/>
    <mergeCell ref="A6:F6"/>
    <mergeCell ref="A24:I24"/>
    <mergeCell ref="A22:I22"/>
    <mergeCell ref="A2:B2"/>
    <mergeCell ref="A3:B3"/>
    <mergeCell ref="A4:B4"/>
    <mergeCell ref="C4:I4"/>
    <mergeCell ref="C2:I2"/>
    <mergeCell ref="C3:I3"/>
    <mergeCell ref="A23:I23"/>
  </mergeCells>
  <phoneticPr fontId="0" type="noConversion"/>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K60"/>
  <sheetViews>
    <sheetView showGridLines="0" view="pageBreakPreview" zoomScale="75" zoomScaleSheetLayoutView="75" workbookViewId="0">
      <selection activeCell="J6" sqref="J6"/>
    </sheetView>
  </sheetViews>
  <sheetFormatPr defaultRowHeight="12.75"/>
  <cols>
    <col min="1" max="1" width="4.42578125" style="183" customWidth="1"/>
    <col min="2" max="2" width="22.85546875" style="150" bestFit="1" customWidth="1"/>
    <col min="3" max="3" width="12.5703125" style="187" bestFit="1" customWidth="1"/>
    <col min="4" max="4" width="11.5703125" style="187" bestFit="1" customWidth="1"/>
    <col min="5" max="5" width="9.7109375" style="187" bestFit="1" customWidth="1"/>
    <col min="6" max="6" width="12.5703125" style="187" bestFit="1" customWidth="1"/>
    <col min="7" max="7" width="11.5703125" style="187" bestFit="1" customWidth="1"/>
    <col min="8" max="8" width="9.7109375" style="187" bestFit="1" customWidth="1"/>
    <col min="9" max="9" width="11.42578125" style="187" bestFit="1" customWidth="1"/>
    <col min="10" max="10" width="15.42578125" style="187" bestFit="1" customWidth="1"/>
    <col min="11" max="11" width="9.7109375" style="187" bestFit="1" customWidth="1"/>
    <col min="12" max="16384" width="9.140625" style="150"/>
  </cols>
  <sheetData>
    <row r="1" spans="1:11" ht="15">
      <c r="A1" s="85"/>
      <c r="B1" s="129"/>
      <c r="C1" s="154"/>
      <c r="D1" s="154"/>
      <c r="E1" s="154"/>
      <c r="F1" s="154"/>
      <c r="G1" s="154"/>
      <c r="H1" s="85"/>
      <c r="I1" s="85"/>
      <c r="J1" s="184"/>
    </row>
    <row r="2" spans="1:11" ht="15" customHeight="1">
      <c r="A2" s="378" t="str">
        <f ca="1">Index!A2</f>
        <v>Name of utility/Company:</v>
      </c>
      <c r="B2" s="378"/>
      <c r="C2" s="378"/>
      <c r="D2" s="368"/>
      <c r="E2" s="368"/>
      <c r="F2" s="368"/>
      <c r="G2" s="368"/>
      <c r="H2" s="368"/>
      <c r="I2" s="368"/>
      <c r="J2" s="368"/>
      <c r="K2" s="368"/>
    </row>
    <row r="3" spans="1:11">
      <c r="A3" s="378" t="str">
        <f ca="1">Index!A3</f>
        <v>Name of the Project:</v>
      </c>
      <c r="B3" s="378"/>
      <c r="C3" s="378"/>
      <c r="D3" s="368"/>
      <c r="E3" s="368"/>
      <c r="F3" s="368"/>
      <c r="G3" s="368"/>
      <c r="H3" s="368"/>
      <c r="I3" s="368"/>
      <c r="J3" s="368"/>
      <c r="K3" s="368"/>
    </row>
    <row r="4" spans="1:11">
      <c r="A4" s="378" t="str">
        <f ca="1">Index!A4</f>
        <v>Name of the Transmission Element:</v>
      </c>
      <c r="B4" s="378"/>
      <c r="C4" s="378"/>
      <c r="D4" s="368"/>
      <c r="E4" s="368"/>
      <c r="F4" s="368"/>
      <c r="G4" s="368"/>
      <c r="H4" s="368"/>
      <c r="I4" s="368"/>
      <c r="J4" s="368"/>
      <c r="K4" s="368"/>
    </row>
    <row r="5" spans="1:11">
      <c r="A5" s="85"/>
      <c r="B5" s="129"/>
      <c r="C5" s="155"/>
      <c r="D5" s="155"/>
      <c r="E5" s="155"/>
      <c r="F5" s="155"/>
      <c r="G5" s="155"/>
      <c r="H5" s="85"/>
      <c r="I5" s="85"/>
    </row>
    <row r="6" spans="1:11" ht="12.75" customHeight="1">
      <c r="A6" s="397" t="str">
        <f ca="1">Index!D20</f>
        <v>Draw Down Schedule for Calculation of IDC &amp; Financing Charges</v>
      </c>
      <c r="B6" s="397"/>
      <c r="C6" s="397"/>
      <c r="D6" s="397"/>
      <c r="E6" s="397"/>
      <c r="F6" s="397"/>
      <c r="G6" s="397"/>
      <c r="H6" s="397"/>
      <c r="I6" s="397"/>
      <c r="J6" s="50" t="s">
        <v>651</v>
      </c>
      <c r="K6" s="50" t="str">
        <f ca="1">Index!C20</f>
        <v>F10</v>
      </c>
    </row>
    <row r="7" spans="1:11">
      <c r="K7" s="187" t="s">
        <v>583</v>
      </c>
    </row>
    <row r="8" spans="1:11">
      <c r="A8" s="417" t="s">
        <v>292</v>
      </c>
      <c r="B8" s="151" t="s">
        <v>233</v>
      </c>
      <c r="C8" s="414" t="s">
        <v>234</v>
      </c>
      <c r="D8" s="414"/>
      <c r="E8" s="414"/>
      <c r="F8" s="414" t="s">
        <v>235</v>
      </c>
      <c r="G8" s="414" t="s">
        <v>236</v>
      </c>
      <c r="H8" s="414"/>
      <c r="I8" s="414" t="s">
        <v>237</v>
      </c>
      <c r="J8" s="414" t="s">
        <v>236</v>
      </c>
      <c r="K8" s="414"/>
    </row>
    <row r="9" spans="1:11" ht="51">
      <c r="A9" s="418"/>
      <c r="B9" s="151" t="s">
        <v>16</v>
      </c>
      <c r="C9" s="188" t="s">
        <v>238</v>
      </c>
      <c r="D9" s="188" t="s">
        <v>239</v>
      </c>
      <c r="E9" s="188" t="s">
        <v>240</v>
      </c>
      <c r="F9" s="188" t="s">
        <v>238</v>
      </c>
      <c r="G9" s="188" t="s">
        <v>239</v>
      </c>
      <c r="H9" s="188" t="s">
        <v>240</v>
      </c>
      <c r="I9" s="188" t="s">
        <v>238</v>
      </c>
      <c r="J9" s="188" t="s">
        <v>239</v>
      </c>
      <c r="K9" s="188" t="s">
        <v>240</v>
      </c>
    </row>
    <row r="10" spans="1:11">
      <c r="A10" s="191">
        <v>1</v>
      </c>
      <c r="B10" s="151" t="s">
        <v>241</v>
      </c>
      <c r="C10" s="188"/>
      <c r="D10" s="188"/>
      <c r="E10" s="188"/>
      <c r="F10" s="188"/>
      <c r="G10" s="188"/>
      <c r="H10" s="188"/>
      <c r="I10" s="188"/>
      <c r="J10" s="188"/>
      <c r="K10" s="188"/>
    </row>
    <row r="11" spans="1:11">
      <c r="A11" s="193">
        <v>1.1000000000000001</v>
      </c>
      <c r="B11" s="151" t="s">
        <v>242</v>
      </c>
      <c r="C11" s="188"/>
      <c r="D11" s="188"/>
      <c r="E11" s="188"/>
      <c r="F11" s="188"/>
      <c r="G11" s="188"/>
      <c r="H11" s="188"/>
      <c r="I11" s="188"/>
      <c r="J11" s="188"/>
      <c r="K11" s="188"/>
    </row>
    <row r="12" spans="1:11">
      <c r="A12" s="192" t="s">
        <v>243</v>
      </c>
      <c r="B12" s="153" t="s">
        <v>244</v>
      </c>
      <c r="C12" s="189"/>
      <c r="D12" s="189"/>
      <c r="E12" s="189"/>
      <c r="F12" s="189"/>
      <c r="G12" s="189"/>
      <c r="H12" s="189"/>
      <c r="I12" s="189"/>
      <c r="J12" s="189"/>
      <c r="K12" s="189"/>
    </row>
    <row r="13" spans="1:11">
      <c r="A13" s="192"/>
      <c r="B13" s="153" t="s">
        <v>245</v>
      </c>
      <c r="C13" s="189"/>
      <c r="D13" s="189"/>
      <c r="E13" s="189"/>
      <c r="F13" s="189"/>
      <c r="G13" s="189"/>
      <c r="H13" s="189"/>
      <c r="I13" s="189"/>
      <c r="J13" s="189"/>
      <c r="K13" s="189"/>
    </row>
    <row r="14" spans="1:11">
      <c r="A14" s="192"/>
      <c r="B14" s="153" t="s">
        <v>246</v>
      </c>
      <c r="C14" s="189"/>
      <c r="D14" s="189"/>
      <c r="E14" s="189"/>
      <c r="F14" s="189"/>
      <c r="G14" s="189"/>
      <c r="H14" s="189"/>
      <c r="I14" s="189"/>
      <c r="J14" s="189"/>
      <c r="K14" s="189"/>
    </row>
    <row r="15" spans="1:11">
      <c r="A15" s="192"/>
      <c r="B15" s="153" t="s">
        <v>247</v>
      </c>
      <c r="C15" s="189"/>
      <c r="D15" s="189"/>
      <c r="E15" s="189"/>
      <c r="F15" s="189"/>
      <c r="G15" s="189"/>
      <c r="H15" s="189"/>
      <c r="I15" s="189"/>
      <c r="J15" s="189"/>
      <c r="K15" s="189"/>
    </row>
    <row r="16" spans="1:11">
      <c r="A16" s="192" t="s">
        <v>248</v>
      </c>
      <c r="B16" s="153" t="s">
        <v>249</v>
      </c>
      <c r="C16" s="189"/>
      <c r="D16" s="189"/>
      <c r="E16" s="189"/>
      <c r="F16" s="189"/>
      <c r="G16" s="189"/>
      <c r="H16" s="189"/>
      <c r="I16" s="189"/>
      <c r="J16" s="189"/>
      <c r="K16" s="189"/>
    </row>
    <row r="17" spans="1:11">
      <c r="A17" s="192"/>
      <c r="B17" s="153" t="s">
        <v>245</v>
      </c>
      <c r="C17" s="189"/>
      <c r="D17" s="189"/>
      <c r="E17" s="189"/>
      <c r="F17" s="189"/>
      <c r="G17" s="189"/>
      <c r="H17" s="189"/>
      <c r="I17" s="189"/>
      <c r="J17" s="189"/>
      <c r="K17" s="189"/>
    </row>
    <row r="18" spans="1:11">
      <c r="A18" s="192"/>
      <c r="B18" s="153" t="s">
        <v>246</v>
      </c>
      <c r="C18" s="189"/>
      <c r="D18" s="189"/>
      <c r="E18" s="189"/>
      <c r="F18" s="189"/>
      <c r="G18" s="189"/>
      <c r="H18" s="189"/>
      <c r="I18" s="189"/>
      <c r="J18" s="189"/>
      <c r="K18" s="189"/>
    </row>
    <row r="19" spans="1:11">
      <c r="A19" s="192"/>
      <c r="B19" s="153" t="s">
        <v>247</v>
      </c>
      <c r="C19" s="189"/>
      <c r="D19" s="189"/>
      <c r="E19" s="189"/>
      <c r="F19" s="189"/>
      <c r="G19" s="189"/>
      <c r="H19" s="189"/>
      <c r="I19" s="189"/>
      <c r="J19" s="189"/>
      <c r="K19" s="189"/>
    </row>
    <row r="20" spans="1:11">
      <c r="A20" s="192" t="s">
        <v>250</v>
      </c>
      <c r="B20" s="153" t="s">
        <v>251</v>
      </c>
      <c r="C20" s="189"/>
      <c r="D20" s="189"/>
      <c r="E20" s="189"/>
      <c r="F20" s="189"/>
      <c r="G20" s="189"/>
      <c r="H20" s="189"/>
      <c r="I20" s="189"/>
      <c r="J20" s="189"/>
      <c r="K20" s="189"/>
    </row>
    <row r="21" spans="1:11">
      <c r="A21" s="192"/>
      <c r="B21" s="153" t="s">
        <v>251</v>
      </c>
      <c r="C21" s="189"/>
      <c r="D21" s="189"/>
      <c r="E21" s="189"/>
      <c r="F21" s="189"/>
      <c r="G21" s="189"/>
      <c r="H21" s="189"/>
      <c r="I21" s="189"/>
      <c r="J21" s="189"/>
      <c r="K21" s="189"/>
    </row>
    <row r="22" spans="1:11">
      <c r="A22" s="192"/>
      <c r="B22" s="153" t="s">
        <v>251</v>
      </c>
      <c r="C22" s="189"/>
      <c r="D22" s="189"/>
      <c r="E22" s="189"/>
      <c r="F22" s="189"/>
      <c r="G22" s="189"/>
      <c r="H22" s="189"/>
      <c r="I22" s="189"/>
      <c r="J22" s="189"/>
      <c r="K22" s="189"/>
    </row>
    <row r="23" spans="1:11">
      <c r="A23" s="192"/>
      <c r="B23" s="153"/>
      <c r="C23" s="189"/>
      <c r="D23" s="189"/>
      <c r="E23" s="189"/>
      <c r="F23" s="189"/>
      <c r="G23" s="189"/>
      <c r="H23" s="189"/>
      <c r="I23" s="189"/>
      <c r="J23" s="189"/>
      <c r="K23" s="189"/>
    </row>
    <row r="24" spans="1:11">
      <c r="A24" s="192"/>
      <c r="B24" s="151" t="s">
        <v>252</v>
      </c>
      <c r="C24" s="189"/>
      <c r="D24" s="189"/>
      <c r="E24" s="189"/>
      <c r="F24" s="189"/>
      <c r="G24" s="189"/>
      <c r="H24" s="189"/>
      <c r="I24" s="189"/>
      <c r="J24" s="189"/>
      <c r="K24" s="189"/>
    </row>
    <row r="25" spans="1:11">
      <c r="A25" s="192"/>
      <c r="B25" s="151" t="s">
        <v>245</v>
      </c>
      <c r="C25" s="185">
        <f>C13+C16+C20</f>
        <v>0</v>
      </c>
      <c r="D25" s="185">
        <f t="shared" ref="D25:K25" si="0">D13+D16+D20</f>
        <v>0</v>
      </c>
      <c r="E25" s="185">
        <f t="shared" si="0"/>
        <v>0</v>
      </c>
      <c r="F25" s="185">
        <f t="shared" si="0"/>
        <v>0</v>
      </c>
      <c r="G25" s="185">
        <f t="shared" si="0"/>
        <v>0</v>
      </c>
      <c r="H25" s="185">
        <f t="shared" si="0"/>
        <v>0</v>
      </c>
      <c r="I25" s="185">
        <f t="shared" si="0"/>
        <v>0</v>
      </c>
      <c r="J25" s="185">
        <f t="shared" si="0"/>
        <v>0</v>
      </c>
      <c r="K25" s="185">
        <f t="shared" si="0"/>
        <v>0</v>
      </c>
    </row>
    <row r="26" spans="1:11">
      <c r="A26" s="192"/>
      <c r="B26" s="151" t="s">
        <v>246</v>
      </c>
      <c r="C26" s="185">
        <f>C14+C17+C21</f>
        <v>0</v>
      </c>
      <c r="D26" s="185">
        <f t="shared" ref="D26:K26" si="1">D14+D17+D21</f>
        <v>0</v>
      </c>
      <c r="E26" s="185">
        <f t="shared" si="1"/>
        <v>0</v>
      </c>
      <c r="F26" s="185">
        <f t="shared" si="1"/>
        <v>0</v>
      </c>
      <c r="G26" s="185">
        <f t="shared" si="1"/>
        <v>0</v>
      </c>
      <c r="H26" s="185">
        <f t="shared" si="1"/>
        <v>0</v>
      </c>
      <c r="I26" s="185">
        <f t="shared" si="1"/>
        <v>0</v>
      </c>
      <c r="J26" s="185">
        <f t="shared" si="1"/>
        <v>0</v>
      </c>
      <c r="K26" s="185">
        <f t="shared" si="1"/>
        <v>0</v>
      </c>
    </row>
    <row r="27" spans="1:11">
      <c r="A27" s="192"/>
      <c r="B27" s="151" t="s">
        <v>247</v>
      </c>
      <c r="C27" s="185">
        <f>C15+C18+C22</f>
        <v>0</v>
      </c>
      <c r="D27" s="185">
        <f t="shared" ref="D27:K27" si="2">D15+D18+D22</f>
        <v>0</v>
      </c>
      <c r="E27" s="185">
        <f t="shared" si="2"/>
        <v>0</v>
      </c>
      <c r="F27" s="185">
        <f t="shared" si="2"/>
        <v>0</v>
      </c>
      <c r="G27" s="185">
        <f t="shared" si="2"/>
        <v>0</v>
      </c>
      <c r="H27" s="185">
        <f t="shared" si="2"/>
        <v>0</v>
      </c>
      <c r="I27" s="185">
        <f t="shared" si="2"/>
        <v>0</v>
      </c>
      <c r="J27" s="185">
        <f t="shared" si="2"/>
        <v>0</v>
      </c>
      <c r="K27" s="185">
        <f t="shared" si="2"/>
        <v>0</v>
      </c>
    </row>
    <row r="28" spans="1:11">
      <c r="A28" s="192"/>
      <c r="B28" s="152"/>
      <c r="C28" s="189"/>
      <c r="D28" s="189"/>
      <c r="E28" s="189"/>
      <c r="F28" s="189"/>
      <c r="G28" s="189"/>
      <c r="H28" s="189"/>
      <c r="I28" s="189"/>
      <c r="J28" s="189"/>
      <c r="K28" s="189"/>
    </row>
    <row r="29" spans="1:11">
      <c r="A29" s="193">
        <v>1.2</v>
      </c>
      <c r="B29" s="151" t="s">
        <v>253</v>
      </c>
      <c r="C29" s="189"/>
      <c r="D29" s="189"/>
      <c r="E29" s="189"/>
      <c r="F29" s="189"/>
      <c r="G29" s="189"/>
      <c r="H29" s="189"/>
      <c r="I29" s="189"/>
      <c r="J29" s="189"/>
      <c r="K29" s="189"/>
    </row>
    <row r="30" spans="1:11">
      <c r="A30" s="192" t="s">
        <v>254</v>
      </c>
      <c r="B30" s="151" t="s">
        <v>255</v>
      </c>
      <c r="C30" s="189"/>
      <c r="D30" s="189"/>
      <c r="E30" s="189"/>
      <c r="F30" s="189"/>
      <c r="G30" s="189"/>
      <c r="H30" s="189"/>
      <c r="I30" s="189"/>
      <c r="J30" s="189"/>
      <c r="K30" s="189"/>
    </row>
    <row r="31" spans="1:11">
      <c r="A31" s="192"/>
      <c r="B31" s="153" t="s">
        <v>245</v>
      </c>
      <c r="C31" s="186"/>
      <c r="D31" s="186"/>
      <c r="E31" s="189"/>
      <c r="F31" s="186"/>
      <c r="G31" s="186"/>
      <c r="H31" s="189"/>
      <c r="I31" s="186"/>
      <c r="J31" s="186"/>
      <c r="K31" s="189"/>
    </row>
    <row r="32" spans="1:11">
      <c r="A32" s="192"/>
      <c r="B32" s="153" t="s">
        <v>246</v>
      </c>
      <c r="C32" s="186"/>
      <c r="D32" s="186"/>
      <c r="E32" s="189"/>
      <c r="F32" s="186"/>
      <c r="G32" s="186"/>
      <c r="H32" s="189"/>
      <c r="I32" s="186"/>
      <c r="J32" s="186"/>
      <c r="K32" s="189"/>
    </row>
    <row r="33" spans="1:11">
      <c r="A33" s="192"/>
      <c r="B33" s="153" t="s">
        <v>247</v>
      </c>
      <c r="C33" s="186"/>
      <c r="D33" s="186"/>
      <c r="E33" s="189"/>
      <c r="F33" s="186"/>
      <c r="G33" s="186"/>
      <c r="H33" s="189"/>
      <c r="I33" s="186"/>
      <c r="J33" s="186"/>
      <c r="K33" s="189"/>
    </row>
    <row r="34" spans="1:11">
      <c r="A34" s="192" t="s">
        <v>256</v>
      </c>
      <c r="B34" s="151" t="s">
        <v>257</v>
      </c>
      <c r="C34" s="189"/>
      <c r="D34" s="189"/>
      <c r="E34" s="189"/>
      <c r="F34" s="189"/>
      <c r="G34" s="189"/>
      <c r="H34" s="189"/>
      <c r="I34" s="189"/>
      <c r="J34" s="189"/>
      <c r="K34" s="189"/>
    </row>
    <row r="35" spans="1:11">
      <c r="A35" s="192"/>
      <c r="B35" s="153" t="s">
        <v>245</v>
      </c>
      <c r="C35" s="186"/>
      <c r="D35" s="186"/>
      <c r="E35" s="189"/>
      <c r="F35" s="186"/>
      <c r="G35" s="186"/>
      <c r="H35" s="189"/>
      <c r="I35" s="186"/>
      <c r="J35" s="186"/>
      <c r="K35" s="189"/>
    </row>
    <row r="36" spans="1:11">
      <c r="A36" s="192"/>
      <c r="B36" s="153" t="s">
        <v>246</v>
      </c>
      <c r="C36" s="186"/>
      <c r="D36" s="186"/>
      <c r="E36" s="189"/>
      <c r="F36" s="186"/>
      <c r="G36" s="186"/>
      <c r="H36" s="189"/>
      <c r="I36" s="186"/>
      <c r="J36" s="186"/>
      <c r="K36" s="189"/>
    </row>
    <row r="37" spans="1:11">
      <c r="A37" s="192"/>
      <c r="B37" s="153" t="s">
        <v>247</v>
      </c>
      <c r="C37" s="186"/>
      <c r="D37" s="186"/>
      <c r="E37" s="189"/>
      <c r="F37" s="186"/>
      <c r="G37" s="186"/>
      <c r="H37" s="189"/>
      <c r="I37" s="186"/>
      <c r="J37" s="186"/>
      <c r="K37" s="189"/>
    </row>
    <row r="38" spans="1:11">
      <c r="A38" s="192" t="s">
        <v>258</v>
      </c>
      <c r="B38" s="153" t="s">
        <v>251</v>
      </c>
      <c r="C38" s="186"/>
      <c r="D38" s="186"/>
      <c r="E38" s="189"/>
      <c r="F38" s="186"/>
      <c r="G38" s="186"/>
      <c r="H38" s="189"/>
      <c r="I38" s="186"/>
      <c r="J38" s="186"/>
      <c r="K38" s="189"/>
    </row>
    <row r="39" spans="1:11">
      <c r="A39" s="192"/>
      <c r="B39" s="153" t="s">
        <v>251</v>
      </c>
      <c r="C39" s="186"/>
      <c r="D39" s="186"/>
      <c r="E39" s="189"/>
      <c r="F39" s="186"/>
      <c r="G39" s="186"/>
      <c r="H39" s="189"/>
      <c r="I39" s="186"/>
      <c r="J39" s="186"/>
      <c r="K39" s="189"/>
    </row>
    <row r="40" spans="1:11">
      <c r="A40" s="192"/>
      <c r="B40" s="153" t="s">
        <v>251</v>
      </c>
      <c r="C40" s="186"/>
      <c r="D40" s="186"/>
      <c r="E40" s="189"/>
      <c r="F40" s="186"/>
      <c r="G40" s="186"/>
      <c r="H40" s="189"/>
      <c r="I40" s="186"/>
      <c r="J40" s="186"/>
      <c r="K40" s="189"/>
    </row>
    <row r="41" spans="1:11">
      <c r="A41" s="192"/>
      <c r="B41" s="153"/>
      <c r="C41" s="189"/>
      <c r="D41" s="189"/>
      <c r="E41" s="189"/>
      <c r="F41" s="189"/>
      <c r="G41" s="189"/>
      <c r="H41" s="189"/>
      <c r="I41" s="189"/>
      <c r="J41" s="189"/>
      <c r="K41" s="189"/>
    </row>
    <row r="42" spans="1:11">
      <c r="A42" s="192"/>
      <c r="B42" s="151" t="s">
        <v>259</v>
      </c>
      <c r="C42" s="189"/>
      <c r="D42" s="189"/>
      <c r="E42" s="189"/>
      <c r="F42" s="189"/>
      <c r="G42" s="189"/>
      <c r="H42" s="189"/>
      <c r="I42" s="189"/>
      <c r="J42" s="189"/>
      <c r="K42" s="189"/>
    </row>
    <row r="43" spans="1:11">
      <c r="A43" s="192"/>
      <c r="B43" s="151" t="s">
        <v>245</v>
      </c>
      <c r="C43" s="195">
        <f>C31+C35+C39</f>
        <v>0</v>
      </c>
      <c r="D43" s="195">
        <f t="shared" ref="D43:K43" si="3">D31+D35+D39</f>
        <v>0</v>
      </c>
      <c r="E43" s="195">
        <f t="shared" si="3"/>
        <v>0</v>
      </c>
      <c r="F43" s="195">
        <f t="shared" si="3"/>
        <v>0</v>
      </c>
      <c r="G43" s="195">
        <f t="shared" si="3"/>
        <v>0</v>
      </c>
      <c r="H43" s="195">
        <f t="shared" si="3"/>
        <v>0</v>
      </c>
      <c r="I43" s="195">
        <f t="shared" si="3"/>
        <v>0</v>
      </c>
      <c r="J43" s="195">
        <f t="shared" si="3"/>
        <v>0</v>
      </c>
      <c r="K43" s="195">
        <f t="shared" si="3"/>
        <v>0</v>
      </c>
    </row>
    <row r="44" spans="1:11">
      <c r="A44" s="192"/>
      <c r="B44" s="151" t="s">
        <v>246</v>
      </c>
      <c r="C44" s="195">
        <f>C32+C36+C40</f>
        <v>0</v>
      </c>
      <c r="D44" s="195">
        <f t="shared" ref="D44:K44" si="4">D32+D36+D40</f>
        <v>0</v>
      </c>
      <c r="E44" s="195">
        <f t="shared" si="4"/>
        <v>0</v>
      </c>
      <c r="F44" s="195">
        <f t="shared" si="4"/>
        <v>0</v>
      </c>
      <c r="G44" s="195">
        <f t="shared" si="4"/>
        <v>0</v>
      </c>
      <c r="H44" s="195">
        <f t="shared" si="4"/>
        <v>0</v>
      </c>
      <c r="I44" s="195">
        <f t="shared" si="4"/>
        <v>0</v>
      </c>
      <c r="J44" s="195">
        <f t="shared" si="4"/>
        <v>0</v>
      </c>
      <c r="K44" s="195">
        <f t="shared" si="4"/>
        <v>0</v>
      </c>
    </row>
    <row r="45" spans="1:11">
      <c r="A45" s="192"/>
      <c r="B45" s="151" t="s">
        <v>247</v>
      </c>
      <c r="C45" s="195">
        <f>C33+C37+C41</f>
        <v>0</v>
      </c>
      <c r="D45" s="195">
        <f t="shared" ref="D45:K45" si="5">D33+D37+D41</f>
        <v>0</v>
      </c>
      <c r="E45" s="195">
        <f t="shared" si="5"/>
        <v>0</v>
      </c>
      <c r="F45" s="195">
        <f t="shared" si="5"/>
        <v>0</v>
      </c>
      <c r="G45" s="195">
        <f t="shared" si="5"/>
        <v>0</v>
      </c>
      <c r="H45" s="195">
        <f t="shared" si="5"/>
        <v>0</v>
      </c>
      <c r="I45" s="195">
        <f t="shared" si="5"/>
        <v>0</v>
      </c>
      <c r="J45" s="195">
        <f t="shared" si="5"/>
        <v>0</v>
      </c>
      <c r="K45" s="195">
        <f t="shared" si="5"/>
        <v>0</v>
      </c>
    </row>
    <row r="46" spans="1:11">
      <c r="A46" s="192"/>
      <c r="B46" s="153"/>
      <c r="C46" s="189"/>
      <c r="D46" s="189"/>
      <c r="E46" s="189"/>
      <c r="F46" s="189"/>
      <c r="G46" s="189"/>
      <c r="H46" s="189"/>
      <c r="I46" s="189"/>
      <c r="J46" s="189"/>
      <c r="K46" s="189"/>
    </row>
    <row r="47" spans="1:11">
      <c r="A47" s="192"/>
      <c r="B47" s="151" t="s">
        <v>260</v>
      </c>
      <c r="C47" s="185">
        <f>C43+C25</f>
        <v>0</v>
      </c>
      <c r="D47" s="185">
        <f t="shared" ref="D47:K47" si="6">D43+D25</f>
        <v>0</v>
      </c>
      <c r="E47" s="185">
        <f t="shared" si="6"/>
        <v>0</v>
      </c>
      <c r="F47" s="185">
        <f t="shared" si="6"/>
        <v>0</v>
      </c>
      <c r="G47" s="185">
        <f t="shared" si="6"/>
        <v>0</v>
      </c>
      <c r="H47" s="185">
        <f t="shared" si="6"/>
        <v>0</v>
      </c>
      <c r="I47" s="185">
        <f t="shared" si="6"/>
        <v>0</v>
      </c>
      <c r="J47" s="185">
        <f t="shared" si="6"/>
        <v>0</v>
      </c>
      <c r="K47" s="185">
        <f t="shared" si="6"/>
        <v>0</v>
      </c>
    </row>
    <row r="48" spans="1:11">
      <c r="A48" s="192"/>
      <c r="B48" s="151" t="s">
        <v>246</v>
      </c>
      <c r="C48" s="185">
        <f>C44+C26</f>
        <v>0</v>
      </c>
      <c r="D48" s="185">
        <f t="shared" ref="D48:K48" si="7">D44+D26</f>
        <v>0</v>
      </c>
      <c r="E48" s="185">
        <f t="shared" si="7"/>
        <v>0</v>
      </c>
      <c r="F48" s="185">
        <f t="shared" si="7"/>
        <v>0</v>
      </c>
      <c r="G48" s="185">
        <f t="shared" si="7"/>
        <v>0</v>
      </c>
      <c r="H48" s="185">
        <f t="shared" si="7"/>
        <v>0</v>
      </c>
      <c r="I48" s="185">
        <f t="shared" si="7"/>
        <v>0</v>
      </c>
      <c r="J48" s="185">
        <f t="shared" si="7"/>
        <v>0</v>
      </c>
      <c r="K48" s="185">
        <f t="shared" si="7"/>
        <v>0</v>
      </c>
    </row>
    <row r="49" spans="1:11">
      <c r="A49" s="192"/>
      <c r="B49" s="151" t="s">
        <v>247</v>
      </c>
      <c r="C49" s="185">
        <f>C45+C27</f>
        <v>0</v>
      </c>
      <c r="D49" s="185">
        <f t="shared" ref="D49:K49" si="8">D45+D27</f>
        <v>0</v>
      </c>
      <c r="E49" s="185">
        <f t="shared" si="8"/>
        <v>0</v>
      </c>
      <c r="F49" s="185">
        <f t="shared" si="8"/>
        <v>0</v>
      </c>
      <c r="G49" s="185">
        <f t="shared" si="8"/>
        <v>0</v>
      </c>
      <c r="H49" s="185">
        <f t="shared" si="8"/>
        <v>0</v>
      </c>
      <c r="I49" s="185">
        <f t="shared" si="8"/>
        <v>0</v>
      </c>
      <c r="J49" s="185">
        <f t="shared" si="8"/>
        <v>0</v>
      </c>
      <c r="K49" s="185">
        <f t="shared" si="8"/>
        <v>0</v>
      </c>
    </row>
    <row r="50" spans="1:11">
      <c r="A50" s="192"/>
      <c r="B50" s="152"/>
      <c r="C50" s="189"/>
      <c r="D50" s="189"/>
      <c r="E50" s="189"/>
      <c r="F50" s="189"/>
      <c r="G50" s="189"/>
      <c r="H50" s="189"/>
      <c r="I50" s="189"/>
      <c r="J50" s="189"/>
      <c r="K50" s="189"/>
    </row>
    <row r="51" spans="1:11">
      <c r="A51" s="192">
        <v>2</v>
      </c>
      <c r="B51" s="151" t="s">
        <v>261</v>
      </c>
      <c r="C51" s="189"/>
      <c r="D51" s="189"/>
      <c r="E51" s="189"/>
      <c r="F51" s="189"/>
      <c r="G51" s="189"/>
      <c r="H51" s="189"/>
      <c r="I51" s="189"/>
      <c r="J51" s="189"/>
      <c r="K51" s="189"/>
    </row>
    <row r="52" spans="1:11">
      <c r="A52" s="192">
        <v>2.1</v>
      </c>
      <c r="B52" s="153" t="s">
        <v>262</v>
      </c>
      <c r="C52" s="189"/>
      <c r="D52" s="189"/>
      <c r="E52" s="189"/>
      <c r="F52" s="189"/>
      <c r="G52" s="189"/>
      <c r="H52" s="189"/>
      <c r="I52" s="189"/>
      <c r="J52" s="189"/>
      <c r="K52" s="189"/>
    </row>
    <row r="53" spans="1:11">
      <c r="A53" s="192">
        <v>2.2000000000000002</v>
      </c>
      <c r="B53" s="153" t="s">
        <v>263</v>
      </c>
      <c r="C53" s="186"/>
      <c r="D53" s="186"/>
      <c r="E53" s="189"/>
      <c r="F53" s="186"/>
      <c r="G53" s="186"/>
      <c r="H53" s="189"/>
      <c r="I53" s="186"/>
      <c r="J53" s="186"/>
      <c r="K53" s="189"/>
    </row>
    <row r="54" spans="1:11">
      <c r="A54" s="192"/>
      <c r="B54" s="151" t="s">
        <v>264</v>
      </c>
      <c r="C54" s="185">
        <f>C52+C53</f>
        <v>0</v>
      </c>
      <c r="D54" s="185">
        <f t="shared" ref="D54:K54" si="9">D52+D53</f>
        <v>0</v>
      </c>
      <c r="E54" s="185">
        <f t="shared" si="9"/>
        <v>0</v>
      </c>
      <c r="F54" s="185">
        <f t="shared" si="9"/>
        <v>0</v>
      </c>
      <c r="G54" s="185">
        <f t="shared" si="9"/>
        <v>0</v>
      </c>
      <c r="H54" s="185">
        <f t="shared" si="9"/>
        <v>0</v>
      </c>
      <c r="I54" s="185">
        <f t="shared" si="9"/>
        <v>0</v>
      </c>
      <c r="J54" s="185">
        <f t="shared" si="9"/>
        <v>0</v>
      </c>
      <c r="K54" s="185">
        <f t="shared" si="9"/>
        <v>0</v>
      </c>
    </row>
    <row r="56" spans="1:11">
      <c r="A56" s="415" t="s">
        <v>265</v>
      </c>
      <c r="B56" s="416"/>
      <c r="C56" s="416"/>
      <c r="D56" s="416"/>
      <c r="E56" s="416"/>
      <c r="F56" s="416"/>
      <c r="G56" s="416"/>
      <c r="H56" s="416"/>
      <c r="I56" s="416"/>
      <c r="J56" s="416"/>
      <c r="K56" s="416"/>
    </row>
    <row r="60" spans="1:11">
      <c r="J60" s="190" t="s">
        <v>150</v>
      </c>
    </row>
  </sheetData>
  <mergeCells count="12">
    <mergeCell ref="A8:A9"/>
    <mergeCell ref="C8:E8"/>
    <mergeCell ref="F8:H8"/>
    <mergeCell ref="I8:K8"/>
    <mergeCell ref="A56:K56"/>
    <mergeCell ref="A2:C2"/>
    <mergeCell ref="A3:C3"/>
    <mergeCell ref="A4:C4"/>
    <mergeCell ref="D2:K2"/>
    <mergeCell ref="D3:K3"/>
    <mergeCell ref="D4:K4"/>
    <mergeCell ref="A6:I6"/>
  </mergeCells>
  <phoneticPr fontId="0" type="noConversion"/>
  <pageMargins left="0.75" right="0.38" top="0.36" bottom="0.35" header="0.22" footer="0.16"/>
  <pageSetup paperSize="9" scale="70" orientation="portrait" r:id="rId1"/>
  <headerFooter alignWithMargins="0">
    <oddFooter>&amp;L&amp;F</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G31"/>
  <sheetViews>
    <sheetView showGridLines="0" view="pageBreakPreview" zoomScale="74" zoomScaleSheetLayoutView="74" workbookViewId="0">
      <selection activeCell="D4" sqref="D4:G4"/>
    </sheetView>
  </sheetViews>
  <sheetFormatPr defaultRowHeight="12.75"/>
  <cols>
    <col min="1" max="1" width="20.42578125" style="12" customWidth="1"/>
    <col min="2" max="2" width="13" style="47" customWidth="1"/>
    <col min="3" max="3" width="12.140625" style="47" customWidth="1"/>
    <col min="4" max="4" width="12.42578125" style="47" customWidth="1"/>
    <col min="5" max="5" width="11.5703125" style="47" customWidth="1"/>
    <col min="6" max="6" width="14.140625" style="47" customWidth="1"/>
    <col min="7" max="7" width="13.140625" style="47" customWidth="1"/>
    <col min="8" max="16384" width="9.140625" style="12"/>
  </cols>
  <sheetData>
    <row r="1" spans="1:7">
      <c r="A1" s="85"/>
      <c r="B1" s="85"/>
      <c r="C1" s="154"/>
      <c r="D1" s="154"/>
      <c r="E1" s="154"/>
      <c r="F1" s="154"/>
      <c r="G1" s="154"/>
    </row>
    <row r="2" spans="1:7" ht="15" customHeight="1">
      <c r="A2" s="378" t="str">
        <f ca="1">Index!A2</f>
        <v>Name of utility/Company:</v>
      </c>
      <c r="B2" s="378"/>
      <c r="C2" s="378"/>
      <c r="D2" s="368"/>
      <c r="E2" s="368"/>
      <c r="F2" s="368"/>
      <c r="G2" s="368"/>
    </row>
    <row r="3" spans="1:7">
      <c r="A3" s="378" t="str">
        <f ca="1">Index!A3</f>
        <v>Name of the Project:</v>
      </c>
      <c r="B3" s="378"/>
      <c r="C3" s="378"/>
      <c r="D3" s="368"/>
      <c r="E3" s="368"/>
      <c r="F3" s="368"/>
      <c r="G3" s="368"/>
    </row>
    <row r="4" spans="1:7">
      <c r="A4" s="378" t="str">
        <f ca="1">Index!A4</f>
        <v>Name of the Transmission Element:</v>
      </c>
      <c r="B4" s="378"/>
      <c r="C4" s="378"/>
      <c r="D4" s="368"/>
      <c r="E4" s="368"/>
      <c r="F4" s="368"/>
      <c r="G4" s="368"/>
    </row>
    <row r="5" spans="1:7">
      <c r="A5" s="372"/>
      <c r="B5" s="372"/>
      <c r="C5" s="372"/>
      <c r="D5" s="372"/>
      <c r="E5" s="372"/>
      <c r="F5" s="372"/>
      <c r="G5" s="372"/>
    </row>
    <row r="6" spans="1:7" ht="12.75" customHeight="1">
      <c r="A6" s="397" t="str">
        <f ca="1">Index!D21</f>
        <v>Financial Package Upto CoD</v>
      </c>
      <c r="B6" s="397"/>
      <c r="C6" s="397"/>
      <c r="D6" s="397"/>
      <c r="E6" s="397"/>
      <c r="F6" s="50" t="s">
        <v>145</v>
      </c>
      <c r="G6" s="50" t="str">
        <f ca="1">Index!C21</f>
        <v>F11</v>
      </c>
    </row>
    <row r="7" spans="1:7">
      <c r="A7" s="424"/>
      <c r="B7" s="424"/>
      <c r="C7" s="424"/>
      <c r="D7" s="424"/>
      <c r="E7" s="424"/>
      <c r="F7" s="424"/>
      <c r="G7" s="424"/>
    </row>
    <row r="8" spans="1:7" ht="14.25">
      <c r="A8" s="426" t="s">
        <v>315</v>
      </c>
      <c r="B8" s="426"/>
      <c r="C8" s="426"/>
      <c r="D8" s="426"/>
      <c r="E8" s="426"/>
      <c r="F8" s="196"/>
    </row>
    <row r="9" spans="1:7" ht="12.75" customHeight="1">
      <c r="A9" s="425" t="s">
        <v>499</v>
      </c>
      <c r="B9" s="425"/>
      <c r="C9" s="425"/>
      <c r="D9" s="425"/>
      <c r="E9" s="425"/>
      <c r="F9" s="196"/>
    </row>
    <row r="10" spans="1:7" ht="13.5" customHeight="1">
      <c r="A10" s="423"/>
      <c r="B10" s="423"/>
      <c r="C10" s="423"/>
      <c r="D10" s="423"/>
      <c r="E10" s="423"/>
      <c r="F10" s="423"/>
      <c r="G10" s="423"/>
    </row>
    <row r="11" spans="1:7" ht="36.75" customHeight="1">
      <c r="A11" s="420"/>
      <c r="B11" s="422" t="s">
        <v>304</v>
      </c>
      <c r="C11" s="422"/>
      <c r="D11" s="422" t="s">
        <v>305</v>
      </c>
      <c r="E11" s="422"/>
      <c r="F11" s="422" t="s">
        <v>306</v>
      </c>
      <c r="G11" s="422"/>
    </row>
    <row r="12" spans="1:7" ht="12.75" customHeight="1">
      <c r="A12" s="421"/>
      <c r="B12" s="65" t="s">
        <v>194</v>
      </c>
      <c r="C12" s="65" t="s">
        <v>190</v>
      </c>
      <c r="D12" s="65" t="s">
        <v>194</v>
      </c>
      <c r="E12" s="65" t="s">
        <v>190</v>
      </c>
      <c r="F12" s="65" t="s">
        <v>194</v>
      </c>
      <c r="G12" s="65" t="s">
        <v>190</v>
      </c>
    </row>
    <row r="13" spans="1:7" ht="12.75" customHeight="1">
      <c r="A13" s="199" t="s">
        <v>241</v>
      </c>
      <c r="B13" s="65"/>
      <c r="C13" s="65"/>
      <c r="D13" s="65"/>
      <c r="E13" s="65"/>
      <c r="F13" s="65"/>
      <c r="G13" s="65"/>
    </row>
    <row r="14" spans="1:7">
      <c r="A14" s="63" t="s">
        <v>307</v>
      </c>
      <c r="B14" s="62"/>
      <c r="C14" s="62"/>
      <c r="D14" s="62"/>
      <c r="E14" s="62"/>
      <c r="F14" s="62"/>
      <c r="G14" s="62"/>
    </row>
    <row r="15" spans="1:7">
      <c r="A15" s="63" t="s">
        <v>308</v>
      </c>
      <c r="B15" s="62"/>
      <c r="C15" s="62"/>
      <c r="D15" s="62"/>
      <c r="E15" s="62"/>
      <c r="F15" s="62"/>
      <c r="G15" s="62"/>
    </row>
    <row r="16" spans="1:7">
      <c r="A16" s="63" t="s">
        <v>309</v>
      </c>
      <c r="B16" s="62"/>
      <c r="C16" s="62"/>
      <c r="D16" s="62"/>
      <c r="E16" s="62"/>
      <c r="F16" s="62"/>
      <c r="G16" s="62"/>
    </row>
    <row r="17" spans="1:7">
      <c r="A17" s="63" t="s">
        <v>310</v>
      </c>
      <c r="B17" s="62"/>
      <c r="C17" s="62"/>
      <c r="D17" s="62"/>
      <c r="E17" s="62"/>
      <c r="F17" s="62"/>
      <c r="G17" s="62"/>
    </row>
    <row r="18" spans="1:7">
      <c r="A18" s="198" t="s">
        <v>317</v>
      </c>
      <c r="B18" s="60"/>
      <c r="C18" s="60">
        <f>SUM(C14:C17)</f>
        <v>0</v>
      </c>
      <c r="D18" s="60"/>
      <c r="E18" s="60">
        <f>SUM(E14:E17)</f>
        <v>0</v>
      </c>
      <c r="F18" s="60"/>
      <c r="G18" s="60">
        <f>SUM(G14:G17)</f>
        <v>0</v>
      </c>
    </row>
    <row r="19" spans="1:7">
      <c r="A19" s="61"/>
      <c r="B19" s="62"/>
      <c r="C19" s="62"/>
      <c r="D19" s="62"/>
      <c r="E19" s="62"/>
      <c r="F19" s="62"/>
      <c r="G19" s="62"/>
    </row>
    <row r="20" spans="1:7">
      <c r="A20" s="59" t="s">
        <v>261</v>
      </c>
      <c r="B20" s="62"/>
      <c r="C20" s="62"/>
      <c r="D20" s="62"/>
      <c r="E20" s="62"/>
      <c r="F20" s="62"/>
      <c r="G20" s="62"/>
    </row>
    <row r="21" spans="1:7">
      <c r="A21" s="63" t="s">
        <v>311</v>
      </c>
      <c r="B21" s="62"/>
      <c r="C21" s="62"/>
      <c r="D21" s="62"/>
      <c r="E21" s="62"/>
      <c r="F21" s="62"/>
      <c r="G21" s="62"/>
    </row>
    <row r="22" spans="1:7">
      <c r="A22" s="63" t="s">
        <v>312</v>
      </c>
      <c r="B22" s="62"/>
      <c r="C22" s="62"/>
      <c r="D22" s="62"/>
      <c r="E22" s="62"/>
      <c r="F22" s="62"/>
      <c r="G22" s="62"/>
    </row>
    <row r="23" spans="1:7">
      <c r="A23" s="59" t="s">
        <v>313</v>
      </c>
      <c r="B23" s="60"/>
      <c r="C23" s="60">
        <f>SUM(C21:C22)</f>
        <v>0</v>
      </c>
      <c r="D23" s="60"/>
      <c r="E23" s="60">
        <f>SUM(E21:E22)</f>
        <v>0</v>
      </c>
      <c r="F23" s="60"/>
      <c r="G23" s="60">
        <f>SUM(G21:G22)</f>
        <v>0</v>
      </c>
    </row>
    <row r="24" spans="1:7">
      <c r="A24" s="61" t="s">
        <v>314</v>
      </c>
      <c r="B24" s="62"/>
      <c r="C24" s="62"/>
      <c r="D24" s="62"/>
      <c r="E24" s="62"/>
      <c r="F24" s="62"/>
      <c r="G24" s="62"/>
    </row>
    <row r="26" spans="1:7">
      <c r="A26" s="427" t="s">
        <v>318</v>
      </c>
      <c r="B26" s="428"/>
      <c r="C26" s="428"/>
      <c r="D26" s="428"/>
      <c r="E26" s="428"/>
      <c r="F26" s="428"/>
      <c r="G26" s="428"/>
    </row>
    <row r="27" spans="1:7" ht="14.25">
      <c r="A27" s="419"/>
      <c r="B27" s="419"/>
      <c r="C27" s="419"/>
      <c r="D27" s="419"/>
      <c r="E27" s="419"/>
      <c r="F27" s="419"/>
      <c r="G27" s="419"/>
    </row>
    <row r="28" spans="1:7" ht="14.25">
      <c r="A28" s="419"/>
      <c r="B28" s="419"/>
      <c r="C28" s="419"/>
      <c r="D28" s="419"/>
      <c r="E28" s="419"/>
      <c r="F28" s="419"/>
      <c r="G28" s="419"/>
    </row>
    <row r="31" spans="1:7">
      <c r="F31" s="197" t="s">
        <v>150</v>
      </c>
    </row>
  </sheetData>
  <mergeCells count="19">
    <mergeCell ref="A28:G28"/>
    <mergeCell ref="A9:E9"/>
    <mergeCell ref="A8:E8"/>
    <mergeCell ref="A26:G26"/>
    <mergeCell ref="A6:E6"/>
    <mergeCell ref="A27:G27"/>
    <mergeCell ref="A11:A12"/>
    <mergeCell ref="B11:C11"/>
    <mergeCell ref="A10:G10"/>
    <mergeCell ref="D11:E11"/>
    <mergeCell ref="F11:G11"/>
    <mergeCell ref="A7:G7"/>
    <mergeCell ref="A5:G5"/>
    <mergeCell ref="A2:C2"/>
    <mergeCell ref="A3:C3"/>
    <mergeCell ref="A4:C4"/>
    <mergeCell ref="D4:G4"/>
    <mergeCell ref="D3:G3"/>
    <mergeCell ref="D2:G2"/>
  </mergeCells>
  <phoneticPr fontId="0" type="noConversion"/>
  <pageMargins left="0.52" right="0.27" top="0.5" bottom="0.36" header="0.25" footer="0.17"/>
  <pageSetup paperSize="9" orientation="portrait" r:id="rId1"/>
  <headerFooter alignWithMargins="0">
    <oddFooter>&amp;L&amp;F</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90"/>
  <sheetViews>
    <sheetView showGridLines="0" view="pageBreakPreview" zoomScale="75" zoomScaleSheetLayoutView="75" workbookViewId="0">
      <selection activeCell="C4" sqref="C4:G4"/>
    </sheetView>
  </sheetViews>
  <sheetFormatPr defaultRowHeight="15" customHeight="1"/>
  <cols>
    <col min="1" max="1" width="34.140625" style="178" customWidth="1"/>
    <col min="2" max="6" width="12.5703125" style="178" customWidth="1"/>
    <col min="7" max="7" width="11.7109375" style="178" bestFit="1" customWidth="1"/>
    <col min="8" max="8" width="9.7109375" style="178" customWidth="1"/>
    <col min="9" max="16384" width="9.140625" style="178"/>
  </cols>
  <sheetData>
    <row r="1" spans="1:7" ht="15" customHeight="1">
      <c r="A1" s="85"/>
      <c r="B1" s="85"/>
      <c r="C1" s="154"/>
      <c r="D1" s="154"/>
      <c r="E1" s="154"/>
      <c r="F1" s="154"/>
      <c r="G1" s="154"/>
    </row>
    <row r="2" spans="1:7" ht="15" customHeight="1">
      <c r="A2" s="378" t="str">
        <f ca="1">Index!A2</f>
        <v>Name of utility/Company:</v>
      </c>
      <c r="B2" s="378"/>
      <c r="C2" s="368"/>
      <c r="D2" s="368"/>
      <c r="E2" s="368"/>
      <c r="F2" s="368"/>
      <c r="G2" s="368"/>
    </row>
    <row r="3" spans="1:7" ht="15" customHeight="1">
      <c r="A3" s="378" t="str">
        <f ca="1">Index!A3</f>
        <v>Name of the Project:</v>
      </c>
      <c r="B3" s="378"/>
      <c r="C3" s="368"/>
      <c r="D3" s="368"/>
      <c r="E3" s="368"/>
      <c r="F3" s="368"/>
      <c r="G3" s="368"/>
    </row>
    <row r="4" spans="1:7" ht="15" customHeight="1">
      <c r="A4" s="378" t="str">
        <f ca="1">Index!A4</f>
        <v>Name of the Transmission Element:</v>
      </c>
      <c r="B4" s="378"/>
      <c r="C4" s="368"/>
      <c r="D4" s="368"/>
      <c r="E4" s="368"/>
      <c r="F4" s="368"/>
      <c r="G4" s="368"/>
    </row>
    <row r="5" spans="1:7" ht="15" customHeight="1">
      <c r="A5" s="85"/>
      <c r="B5" s="85"/>
      <c r="C5" s="155"/>
      <c r="D5" s="155"/>
      <c r="E5" s="155"/>
      <c r="F5" s="155"/>
      <c r="G5" s="155"/>
    </row>
    <row r="6" spans="1:7" ht="15" customHeight="1">
      <c r="A6" s="397" t="str">
        <f ca="1">Index!D22</f>
        <v>Details of Project Specific Loans</v>
      </c>
      <c r="B6" s="397"/>
      <c r="C6" s="397"/>
      <c r="D6" s="397"/>
      <c r="E6" s="397"/>
      <c r="F6" s="50" t="s">
        <v>145</v>
      </c>
      <c r="G6" s="50" t="str">
        <f ca="1">Index!C22</f>
        <v>F12</v>
      </c>
    </row>
    <row r="7" spans="1:7" ht="15" customHeight="1">
      <c r="F7" s="173"/>
      <c r="G7" s="178" t="s">
        <v>583</v>
      </c>
    </row>
    <row r="8" spans="1:7" ht="15" customHeight="1">
      <c r="A8" s="203" t="s">
        <v>16</v>
      </c>
      <c r="B8" s="204" t="s">
        <v>352</v>
      </c>
      <c r="C8" s="204" t="s">
        <v>353</v>
      </c>
      <c r="D8" s="204" t="s">
        <v>354</v>
      </c>
      <c r="E8" s="204" t="s">
        <v>355</v>
      </c>
      <c r="F8" s="204" t="s">
        <v>356</v>
      </c>
      <c r="G8" s="204" t="s">
        <v>357</v>
      </c>
    </row>
    <row r="9" spans="1:7" ht="15" customHeight="1">
      <c r="A9" s="205" t="s">
        <v>327</v>
      </c>
      <c r="B9" s="205"/>
      <c r="C9" s="205"/>
      <c r="D9" s="205"/>
      <c r="E9" s="205"/>
      <c r="F9" s="205"/>
      <c r="G9" s="205"/>
    </row>
    <row r="10" spans="1:7" ht="15" customHeight="1">
      <c r="A10" s="205" t="s">
        <v>328</v>
      </c>
      <c r="B10" s="205"/>
      <c r="C10" s="205"/>
      <c r="D10" s="205"/>
      <c r="E10" s="205"/>
      <c r="F10" s="205"/>
      <c r="G10" s="205"/>
    </row>
    <row r="11" spans="1:7" ht="15" customHeight="1">
      <c r="A11" s="205" t="s">
        <v>320</v>
      </c>
      <c r="B11" s="205"/>
      <c r="C11" s="205"/>
      <c r="D11" s="205"/>
      <c r="E11" s="205"/>
      <c r="F11" s="205"/>
      <c r="G11" s="205"/>
    </row>
    <row r="12" spans="1:7" ht="27">
      <c r="A12" s="206" t="s">
        <v>358</v>
      </c>
      <c r="B12" s="205"/>
      <c r="C12" s="205"/>
      <c r="D12" s="205"/>
      <c r="E12" s="205"/>
      <c r="F12" s="205"/>
      <c r="G12" s="205"/>
    </row>
    <row r="13" spans="1:7" ht="15" customHeight="1">
      <c r="A13" s="205" t="s">
        <v>329</v>
      </c>
      <c r="B13" s="205"/>
      <c r="C13" s="205"/>
      <c r="D13" s="205"/>
      <c r="E13" s="205"/>
      <c r="F13" s="205"/>
      <c r="G13" s="205"/>
    </row>
    <row r="14" spans="1:7" ht="15" customHeight="1">
      <c r="A14" s="205" t="s">
        <v>321</v>
      </c>
      <c r="B14" s="205"/>
      <c r="C14" s="205"/>
      <c r="D14" s="205"/>
      <c r="E14" s="205"/>
      <c r="F14" s="205"/>
      <c r="G14" s="205"/>
    </row>
    <row r="15" spans="1:7" ht="15" customHeight="1">
      <c r="A15" s="205" t="s">
        <v>330</v>
      </c>
      <c r="B15" s="205"/>
      <c r="C15" s="205"/>
      <c r="D15" s="205"/>
      <c r="E15" s="205"/>
      <c r="F15" s="205"/>
      <c r="G15" s="205"/>
    </row>
    <row r="16" spans="1:7" ht="15" customHeight="1">
      <c r="A16" s="205" t="s">
        <v>331</v>
      </c>
      <c r="B16" s="205" t="s">
        <v>322</v>
      </c>
      <c r="C16" s="205" t="s">
        <v>322</v>
      </c>
      <c r="D16" s="205" t="s">
        <v>322</v>
      </c>
      <c r="E16" s="205" t="s">
        <v>322</v>
      </c>
      <c r="F16" s="205" t="s">
        <v>322</v>
      </c>
      <c r="G16" s="205" t="s">
        <v>322</v>
      </c>
    </row>
    <row r="17" spans="1:8" ht="15" customHeight="1">
      <c r="A17" s="205" t="s">
        <v>332</v>
      </c>
      <c r="B17" s="205"/>
      <c r="C17" s="205"/>
      <c r="D17" s="205"/>
      <c r="E17" s="205"/>
      <c r="F17" s="205"/>
      <c r="G17" s="205"/>
    </row>
    <row r="18" spans="1:8" ht="15" customHeight="1">
      <c r="A18" s="205" t="s">
        <v>323</v>
      </c>
      <c r="B18" s="205"/>
      <c r="C18" s="205"/>
      <c r="D18" s="205"/>
      <c r="E18" s="205"/>
      <c r="F18" s="205"/>
      <c r="G18" s="205"/>
    </row>
    <row r="19" spans="1:8" ht="15" customHeight="1">
      <c r="A19" s="205" t="s">
        <v>333</v>
      </c>
      <c r="B19" s="205"/>
      <c r="C19" s="205"/>
      <c r="D19" s="205"/>
      <c r="E19" s="205"/>
      <c r="F19" s="205"/>
      <c r="G19" s="205"/>
    </row>
    <row r="20" spans="1:8" ht="15" customHeight="1">
      <c r="A20" s="205" t="s">
        <v>324</v>
      </c>
      <c r="B20" s="205"/>
      <c r="C20" s="205"/>
      <c r="D20" s="205"/>
      <c r="E20" s="205"/>
      <c r="F20" s="205"/>
      <c r="G20" s="205"/>
    </row>
    <row r="21" spans="1:8" ht="15" customHeight="1">
      <c r="A21" s="205" t="s">
        <v>334</v>
      </c>
      <c r="B21" s="205"/>
      <c r="C21" s="205"/>
      <c r="D21" s="205"/>
      <c r="E21" s="205"/>
      <c r="F21" s="205"/>
      <c r="G21" s="205"/>
    </row>
    <row r="22" spans="1:8" ht="15" customHeight="1">
      <c r="A22" s="205" t="s">
        <v>325</v>
      </c>
      <c r="B22" s="205"/>
      <c r="C22" s="205"/>
      <c r="D22" s="205"/>
      <c r="E22" s="205"/>
      <c r="F22" s="205"/>
      <c r="G22" s="205"/>
    </row>
    <row r="23" spans="1:8" ht="15" customHeight="1">
      <c r="A23" s="205" t="s">
        <v>335</v>
      </c>
      <c r="B23" s="205"/>
      <c r="C23" s="205"/>
      <c r="D23" s="205"/>
      <c r="E23" s="205"/>
      <c r="F23" s="205"/>
      <c r="G23" s="205"/>
    </row>
    <row r="24" spans="1:8" ht="15" customHeight="1">
      <c r="A24" s="205" t="s">
        <v>336</v>
      </c>
      <c r="B24" s="205"/>
      <c r="C24" s="205"/>
      <c r="D24" s="205"/>
      <c r="E24" s="205"/>
      <c r="F24" s="205"/>
      <c r="G24" s="205"/>
    </row>
    <row r="25" spans="1:8" ht="15" customHeight="1">
      <c r="A25" s="205" t="s">
        <v>337</v>
      </c>
      <c r="B25" s="205"/>
      <c r="C25" s="205"/>
      <c r="D25" s="205"/>
      <c r="E25" s="205"/>
      <c r="F25" s="205"/>
      <c r="G25" s="205"/>
    </row>
    <row r="26" spans="1:8" ht="15" customHeight="1">
      <c r="A26" s="205" t="s">
        <v>326</v>
      </c>
      <c r="B26" s="205"/>
      <c r="C26" s="205"/>
      <c r="D26" s="205"/>
      <c r="E26" s="205"/>
      <c r="F26" s="205"/>
      <c r="G26" s="205"/>
    </row>
    <row r="27" spans="1:8" ht="15" customHeight="1">
      <c r="A27" s="205" t="s">
        <v>363</v>
      </c>
      <c r="B27" s="205"/>
      <c r="C27" s="205"/>
      <c r="D27" s="205"/>
      <c r="E27" s="205"/>
      <c r="F27" s="205"/>
      <c r="G27" s="205"/>
    </row>
    <row r="29" spans="1:8" ht="15" customHeight="1">
      <c r="A29" s="429" t="s">
        <v>338</v>
      </c>
      <c r="B29" s="429"/>
      <c r="C29" s="429"/>
      <c r="D29" s="429"/>
      <c r="E29" s="429"/>
      <c r="F29" s="429"/>
      <c r="G29" s="429"/>
      <c r="H29" s="200"/>
    </row>
    <row r="30" spans="1:8" ht="15" customHeight="1">
      <c r="A30" s="429" t="s">
        <v>339</v>
      </c>
      <c r="B30" s="429"/>
      <c r="C30" s="429"/>
      <c r="D30" s="429"/>
      <c r="E30" s="429"/>
      <c r="F30" s="429"/>
      <c r="G30" s="429"/>
      <c r="H30" s="200"/>
    </row>
    <row r="31" spans="1:8" ht="15" customHeight="1">
      <c r="A31" s="429" t="s">
        <v>359</v>
      </c>
      <c r="B31" s="429"/>
      <c r="C31" s="429"/>
      <c r="D31" s="429"/>
      <c r="E31" s="429"/>
      <c r="F31" s="429"/>
      <c r="G31" s="429"/>
      <c r="H31" s="200"/>
    </row>
    <row r="32" spans="1:8" ht="29.25" customHeight="1">
      <c r="A32" s="429" t="s">
        <v>340</v>
      </c>
      <c r="B32" s="429"/>
      <c r="C32" s="429"/>
      <c r="D32" s="429"/>
      <c r="E32" s="429"/>
      <c r="F32" s="429"/>
      <c r="G32" s="429"/>
      <c r="H32" s="201"/>
    </row>
    <row r="33" spans="1:9" ht="15" customHeight="1">
      <c r="A33" s="429" t="s">
        <v>341</v>
      </c>
      <c r="B33" s="429"/>
      <c r="C33" s="429"/>
      <c r="D33" s="429"/>
      <c r="E33" s="429"/>
      <c r="F33" s="429"/>
      <c r="G33" s="429"/>
      <c r="H33" s="200"/>
    </row>
    <row r="34" spans="1:9" ht="15" customHeight="1">
      <c r="A34" s="429" t="s">
        <v>342</v>
      </c>
      <c r="B34" s="429"/>
      <c r="C34" s="429"/>
      <c r="D34" s="429"/>
      <c r="E34" s="429"/>
      <c r="F34" s="429"/>
      <c r="G34" s="429"/>
      <c r="H34" s="200"/>
    </row>
    <row r="35" spans="1:9" ht="27.75" customHeight="1">
      <c r="A35" s="429" t="s">
        <v>343</v>
      </c>
      <c r="B35" s="429"/>
      <c r="C35" s="429"/>
      <c r="D35" s="429"/>
      <c r="E35" s="429"/>
      <c r="F35" s="429"/>
      <c r="G35" s="429"/>
      <c r="H35" s="200"/>
    </row>
    <row r="36" spans="1:9" ht="15" customHeight="1">
      <c r="A36" s="429" t="s">
        <v>344</v>
      </c>
      <c r="B36" s="429"/>
      <c r="C36" s="429"/>
      <c r="D36" s="429"/>
      <c r="E36" s="429"/>
      <c r="F36" s="429"/>
      <c r="G36" s="429"/>
      <c r="H36" s="200"/>
    </row>
    <row r="37" spans="1:9" ht="15" customHeight="1">
      <c r="A37" s="429" t="s">
        <v>360</v>
      </c>
      <c r="B37" s="429"/>
      <c r="C37" s="429"/>
      <c r="D37" s="429"/>
      <c r="E37" s="429"/>
      <c r="F37" s="429"/>
      <c r="G37" s="429"/>
      <c r="H37" s="200"/>
    </row>
    <row r="38" spans="1:9" ht="15" customHeight="1">
      <c r="A38" s="429" t="s">
        <v>345</v>
      </c>
      <c r="B38" s="429"/>
      <c r="C38" s="429"/>
      <c r="D38" s="429"/>
      <c r="E38" s="429"/>
      <c r="F38" s="429"/>
      <c r="G38" s="429"/>
      <c r="H38" s="200"/>
    </row>
    <row r="39" spans="1:9" ht="15" customHeight="1">
      <c r="A39" s="429" t="s">
        <v>346</v>
      </c>
      <c r="B39" s="429"/>
      <c r="C39" s="429"/>
      <c r="D39" s="429"/>
      <c r="E39" s="429"/>
      <c r="F39" s="429"/>
      <c r="G39" s="429"/>
      <c r="H39" s="200"/>
    </row>
    <row r="40" spans="1:9" ht="15" customHeight="1">
      <c r="A40" s="429" t="s">
        <v>347</v>
      </c>
      <c r="B40" s="429"/>
      <c r="C40" s="429"/>
      <c r="D40" s="429"/>
      <c r="E40" s="429"/>
      <c r="F40" s="429"/>
      <c r="G40" s="429"/>
      <c r="H40" s="200"/>
    </row>
    <row r="41" spans="1:9" ht="15" customHeight="1">
      <c r="A41" s="429" t="s">
        <v>348</v>
      </c>
      <c r="B41" s="429"/>
      <c r="C41" s="429"/>
      <c r="D41" s="429"/>
      <c r="E41" s="429"/>
      <c r="F41" s="429"/>
      <c r="G41" s="429"/>
      <c r="H41" s="200"/>
      <c r="I41" s="201"/>
    </row>
    <row r="42" spans="1:9" ht="15" customHeight="1">
      <c r="A42" s="429" t="s">
        <v>349</v>
      </c>
      <c r="B42" s="429"/>
      <c r="C42" s="429"/>
      <c r="D42" s="429"/>
      <c r="E42" s="429"/>
      <c r="F42" s="429"/>
      <c r="G42" s="429"/>
      <c r="H42" s="200"/>
      <c r="I42" s="201"/>
    </row>
    <row r="43" spans="1:9" ht="15" customHeight="1">
      <c r="A43" s="429" t="s">
        <v>350</v>
      </c>
      <c r="B43" s="429"/>
      <c r="C43" s="429"/>
      <c r="D43" s="429"/>
      <c r="E43" s="429"/>
      <c r="F43" s="429"/>
      <c r="G43" s="429"/>
      <c r="H43" s="200"/>
    </row>
    <row r="44" spans="1:9" ht="15" customHeight="1">
      <c r="A44" s="429" t="s">
        <v>364</v>
      </c>
      <c r="B44" s="429"/>
      <c r="C44" s="429"/>
      <c r="D44" s="429"/>
      <c r="E44" s="429"/>
      <c r="F44" s="429"/>
      <c r="G44" s="429"/>
      <c r="H44" s="200"/>
    </row>
    <row r="45" spans="1:9" ht="15" customHeight="1">
      <c r="A45" s="429" t="s">
        <v>351</v>
      </c>
      <c r="B45" s="429"/>
      <c r="C45" s="429"/>
      <c r="D45" s="429"/>
      <c r="E45" s="429"/>
      <c r="F45" s="429"/>
      <c r="G45" s="429"/>
    </row>
    <row r="46" spans="1:9" ht="15" customHeight="1">
      <c r="A46" s="429" t="s">
        <v>361</v>
      </c>
      <c r="B46" s="429"/>
      <c r="C46" s="429"/>
      <c r="D46" s="429"/>
      <c r="E46" s="429"/>
      <c r="F46" s="429"/>
      <c r="G46" s="429"/>
    </row>
    <row r="47" spans="1:9" ht="27" customHeight="1">
      <c r="A47" s="430" t="s">
        <v>362</v>
      </c>
      <c r="B47" s="430"/>
      <c r="C47" s="430"/>
      <c r="D47" s="430"/>
      <c r="E47" s="430"/>
      <c r="F47" s="430"/>
      <c r="G47" s="430"/>
    </row>
    <row r="48" spans="1:9" s="170" customFormat="1" ht="15" customHeight="1"/>
    <row r="49" spans="6:6" s="170" customFormat="1" ht="15" customHeight="1"/>
    <row r="50" spans="6:6" s="170" customFormat="1" ht="15" customHeight="1"/>
    <row r="51" spans="6:6" s="170" customFormat="1" ht="15" customHeight="1"/>
    <row r="52" spans="6:6" s="170" customFormat="1" ht="15" customHeight="1">
      <c r="F52" s="202" t="s">
        <v>150</v>
      </c>
    </row>
    <row r="53" spans="6:6" s="170" customFormat="1" ht="15" customHeight="1"/>
    <row r="54" spans="6:6" s="170" customFormat="1" ht="15" customHeight="1"/>
    <row r="55" spans="6:6" s="170" customFormat="1" ht="15" customHeight="1"/>
    <row r="56" spans="6:6" s="170" customFormat="1" ht="15" customHeight="1"/>
    <row r="57" spans="6:6" s="170" customFormat="1" ht="15" customHeight="1"/>
    <row r="58" spans="6:6" s="170" customFormat="1" ht="15" customHeight="1"/>
    <row r="59" spans="6:6" s="170" customFormat="1" ht="15" customHeight="1"/>
    <row r="60" spans="6:6" s="170" customFormat="1" ht="15" customHeight="1"/>
    <row r="61" spans="6:6" s="170" customFormat="1" ht="15" customHeight="1"/>
    <row r="62" spans="6:6" s="170" customFormat="1" ht="15" customHeight="1"/>
    <row r="63" spans="6:6" s="170" customFormat="1" ht="15" customHeight="1"/>
    <row r="64" spans="6:6" s="170" customFormat="1" ht="15" customHeight="1"/>
    <row r="65" s="170" customFormat="1" ht="15" customHeight="1"/>
    <row r="66" s="170" customFormat="1" ht="15" customHeight="1"/>
    <row r="67" s="170" customFormat="1" ht="15" customHeight="1"/>
    <row r="68" s="170" customFormat="1" ht="15" customHeight="1"/>
    <row r="69" s="170" customFormat="1" ht="15" customHeight="1"/>
    <row r="70" s="170" customFormat="1" ht="15" customHeight="1"/>
    <row r="71" s="170" customFormat="1" ht="15" customHeight="1"/>
    <row r="72" s="170" customFormat="1" ht="15" customHeight="1"/>
    <row r="73" s="170" customFormat="1" ht="15" customHeight="1"/>
    <row r="74" s="170" customFormat="1" ht="15" customHeight="1"/>
    <row r="75" s="170" customFormat="1" ht="15" customHeight="1"/>
    <row r="76" s="170" customFormat="1" ht="15" customHeight="1"/>
    <row r="77" s="170" customFormat="1" ht="15" customHeight="1"/>
    <row r="78" s="170" customFormat="1" ht="15" customHeight="1"/>
    <row r="79" s="170" customFormat="1" ht="15" customHeight="1"/>
    <row r="80" s="170" customFormat="1" ht="15" customHeight="1"/>
    <row r="81" spans="5:5" s="170" customFormat="1" ht="15" customHeight="1"/>
    <row r="82" spans="5:5" s="170" customFormat="1" ht="15" customHeight="1"/>
    <row r="83" spans="5:5" s="170" customFormat="1" ht="15" customHeight="1"/>
    <row r="84" spans="5:5" s="170" customFormat="1" ht="15" customHeight="1"/>
    <row r="85" spans="5:5" s="170" customFormat="1" ht="15" customHeight="1"/>
    <row r="86" spans="5:5" s="170" customFormat="1" ht="15" customHeight="1"/>
    <row r="87" spans="5:5" s="170" customFormat="1" ht="15" customHeight="1"/>
    <row r="88" spans="5:5" s="170" customFormat="1" ht="15" customHeight="1"/>
    <row r="89" spans="5:5" s="170" customFormat="1" ht="15" customHeight="1"/>
    <row r="90" spans="5:5" ht="15" customHeight="1">
      <c r="E90" s="202"/>
    </row>
  </sheetData>
  <mergeCells count="26">
    <mergeCell ref="A29:G29"/>
    <mergeCell ref="A46:G46"/>
    <mergeCell ref="A47:G47"/>
    <mergeCell ref="A39:G39"/>
    <mergeCell ref="A40:G40"/>
    <mergeCell ref="A41:G41"/>
    <mergeCell ref="A42:G42"/>
    <mergeCell ref="A43:G43"/>
    <mergeCell ref="A44:G44"/>
    <mergeCell ref="A30:G30"/>
    <mergeCell ref="A31:G31"/>
    <mergeCell ref="A32:G32"/>
    <mergeCell ref="A45:G45"/>
    <mergeCell ref="A37:G37"/>
    <mergeCell ref="A36:G36"/>
    <mergeCell ref="A38:G38"/>
    <mergeCell ref="A6:E6"/>
    <mergeCell ref="A33:G33"/>
    <mergeCell ref="A34:G34"/>
    <mergeCell ref="A35:G35"/>
    <mergeCell ref="A2:B2"/>
    <mergeCell ref="A3:B3"/>
    <mergeCell ref="A4:B4"/>
    <mergeCell ref="C2:G2"/>
    <mergeCell ref="C3:G3"/>
    <mergeCell ref="C4:G4"/>
  </mergeCells>
  <phoneticPr fontId="0" type="noConversion"/>
  <pageMargins left="0.64" right="0.28999999999999998" top="0.48" bottom="0.37" header="0.38" footer="0.17"/>
  <pageSetup paperSize="9" scale="87" orientation="portrait" r:id="rId1"/>
  <headerFooter alignWithMargins="0">
    <oddFooter>&amp;L&amp;F</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96"/>
  <sheetViews>
    <sheetView showGridLines="0" view="pageBreakPreview" zoomScale="75" zoomScaleSheetLayoutView="75" workbookViewId="0">
      <selection activeCell="C4" sqref="C4:G4"/>
    </sheetView>
  </sheetViews>
  <sheetFormatPr defaultRowHeight="15" customHeight="1"/>
  <cols>
    <col min="1" max="1" width="34.140625" style="178" customWidth="1"/>
    <col min="2" max="6" width="12.5703125" style="178" customWidth="1"/>
    <col min="7" max="7" width="11.7109375" style="178" bestFit="1" customWidth="1"/>
    <col min="8" max="8" width="9.7109375" style="178" customWidth="1"/>
    <col min="9" max="16384" width="9.140625" style="178"/>
  </cols>
  <sheetData>
    <row r="1" spans="1:7" ht="15" customHeight="1">
      <c r="A1" s="85"/>
      <c r="B1" s="85"/>
      <c r="C1" s="154"/>
      <c r="D1" s="154"/>
      <c r="E1" s="154"/>
      <c r="F1" s="154"/>
      <c r="G1" s="154"/>
    </row>
    <row r="2" spans="1:7" ht="15" customHeight="1">
      <c r="A2" s="378" t="str">
        <f ca="1">Index!A2</f>
        <v>Name of utility/Company:</v>
      </c>
      <c r="B2" s="378"/>
      <c r="C2" s="368"/>
      <c r="D2" s="368"/>
      <c r="E2" s="368"/>
      <c r="F2" s="368"/>
      <c r="G2" s="368"/>
    </row>
    <row r="3" spans="1:7" ht="15" customHeight="1">
      <c r="A3" s="378" t="str">
        <f ca="1">Index!A3</f>
        <v>Name of the Project:</v>
      </c>
      <c r="B3" s="378"/>
      <c r="C3" s="368"/>
      <c r="D3" s="368"/>
      <c r="E3" s="368"/>
      <c r="F3" s="368"/>
      <c r="G3" s="368"/>
    </row>
    <row r="4" spans="1:7" ht="15" customHeight="1">
      <c r="A4" s="378" t="str">
        <f ca="1">Index!A4</f>
        <v>Name of the Transmission Element:</v>
      </c>
      <c r="B4" s="378"/>
      <c r="C4" s="368"/>
      <c r="D4" s="368"/>
      <c r="E4" s="368"/>
      <c r="F4" s="368"/>
      <c r="G4" s="368"/>
    </row>
    <row r="5" spans="1:7" ht="15" customHeight="1">
      <c r="A5" s="85"/>
      <c r="B5" s="85"/>
      <c r="C5" s="155"/>
      <c r="D5" s="155"/>
      <c r="E5" s="155"/>
      <c r="F5" s="155"/>
      <c r="G5" s="155"/>
    </row>
    <row r="6" spans="1:7" ht="15" customHeight="1">
      <c r="A6" s="397" t="str">
        <f ca="1">Index!D23</f>
        <v>Details of Allocation of corporate loans to various transmission projects</v>
      </c>
      <c r="B6" s="397"/>
      <c r="C6" s="397"/>
      <c r="D6" s="397"/>
      <c r="E6" s="397"/>
      <c r="F6" s="50" t="s">
        <v>145</v>
      </c>
      <c r="G6" s="50" t="str">
        <f ca="1">Index!C23</f>
        <v>F13</v>
      </c>
    </row>
    <row r="7" spans="1:7" ht="15" customHeight="1">
      <c r="F7" s="173"/>
      <c r="G7" s="178" t="s">
        <v>583</v>
      </c>
    </row>
    <row r="8" spans="1:7" ht="15" customHeight="1">
      <c r="A8" s="203" t="s">
        <v>16</v>
      </c>
      <c r="B8" s="204" t="s">
        <v>352</v>
      </c>
      <c r="C8" s="204" t="s">
        <v>353</v>
      </c>
      <c r="D8" s="204" t="s">
        <v>354</v>
      </c>
      <c r="E8" s="204" t="s">
        <v>355</v>
      </c>
      <c r="F8" s="204" t="s">
        <v>356</v>
      </c>
      <c r="G8" s="204" t="s">
        <v>357</v>
      </c>
    </row>
    <row r="9" spans="1:7" ht="15" customHeight="1">
      <c r="A9" s="205" t="s">
        <v>327</v>
      </c>
      <c r="B9" s="205"/>
      <c r="C9" s="205"/>
      <c r="D9" s="205"/>
      <c r="E9" s="205"/>
      <c r="F9" s="205"/>
      <c r="G9" s="205"/>
    </row>
    <row r="10" spans="1:7" ht="15" customHeight="1">
      <c r="A10" s="205" t="s">
        <v>328</v>
      </c>
      <c r="B10" s="205"/>
      <c r="C10" s="205"/>
      <c r="D10" s="205"/>
      <c r="E10" s="205"/>
      <c r="F10" s="205"/>
      <c r="G10" s="205"/>
    </row>
    <row r="11" spans="1:7" ht="15" customHeight="1">
      <c r="A11" s="205" t="s">
        <v>320</v>
      </c>
      <c r="B11" s="205"/>
      <c r="C11" s="205"/>
      <c r="D11" s="205"/>
      <c r="E11" s="205"/>
      <c r="F11" s="205"/>
      <c r="G11" s="205"/>
    </row>
    <row r="12" spans="1:7" ht="27">
      <c r="A12" s="206" t="s">
        <v>358</v>
      </c>
      <c r="B12" s="205"/>
      <c r="C12" s="205"/>
      <c r="D12" s="205"/>
      <c r="E12" s="205"/>
      <c r="F12" s="205"/>
      <c r="G12" s="205"/>
    </row>
    <row r="13" spans="1:7" ht="15" customHeight="1">
      <c r="A13" s="205" t="s">
        <v>329</v>
      </c>
      <c r="B13" s="205"/>
      <c r="C13" s="205"/>
      <c r="D13" s="205"/>
      <c r="E13" s="205"/>
      <c r="F13" s="205"/>
      <c r="G13" s="205"/>
    </row>
    <row r="14" spans="1:7" ht="15" customHeight="1">
      <c r="A14" s="205" t="s">
        <v>321</v>
      </c>
      <c r="B14" s="205"/>
      <c r="C14" s="205"/>
      <c r="D14" s="205"/>
      <c r="E14" s="205"/>
      <c r="F14" s="205"/>
      <c r="G14" s="205"/>
    </row>
    <row r="15" spans="1:7" ht="15" customHeight="1">
      <c r="A15" s="205" t="s">
        <v>330</v>
      </c>
      <c r="B15" s="205"/>
      <c r="C15" s="205"/>
      <c r="D15" s="205"/>
      <c r="E15" s="205"/>
      <c r="F15" s="205"/>
      <c r="G15" s="205"/>
    </row>
    <row r="16" spans="1:7" ht="15" customHeight="1">
      <c r="A16" s="205" t="s">
        <v>331</v>
      </c>
      <c r="B16" s="205" t="s">
        <v>322</v>
      </c>
      <c r="C16" s="205" t="s">
        <v>322</v>
      </c>
      <c r="D16" s="205" t="s">
        <v>322</v>
      </c>
      <c r="E16" s="205" t="s">
        <v>322</v>
      </c>
      <c r="F16" s="205" t="s">
        <v>322</v>
      </c>
      <c r="G16" s="205" t="s">
        <v>322</v>
      </c>
    </row>
    <row r="17" spans="1:7" ht="15" customHeight="1">
      <c r="A17" s="205" t="s">
        <v>332</v>
      </c>
      <c r="B17" s="205"/>
      <c r="C17" s="205"/>
      <c r="D17" s="205"/>
      <c r="E17" s="205"/>
      <c r="F17" s="205"/>
      <c r="G17" s="205"/>
    </row>
    <row r="18" spans="1:7" ht="15" customHeight="1">
      <c r="A18" s="205" t="s">
        <v>323</v>
      </c>
      <c r="B18" s="205"/>
      <c r="C18" s="205"/>
      <c r="D18" s="205"/>
      <c r="E18" s="205"/>
      <c r="F18" s="205"/>
      <c r="G18" s="205"/>
    </row>
    <row r="19" spans="1:7" ht="15" customHeight="1">
      <c r="A19" s="205" t="s">
        <v>333</v>
      </c>
      <c r="B19" s="205"/>
      <c r="C19" s="205"/>
      <c r="D19" s="205"/>
      <c r="E19" s="205"/>
      <c r="F19" s="205"/>
      <c r="G19" s="205"/>
    </row>
    <row r="20" spans="1:7" ht="15" customHeight="1">
      <c r="A20" s="205" t="s">
        <v>324</v>
      </c>
      <c r="B20" s="205"/>
      <c r="C20" s="205"/>
      <c r="D20" s="205"/>
      <c r="E20" s="205"/>
      <c r="F20" s="205"/>
      <c r="G20" s="205"/>
    </row>
    <row r="21" spans="1:7" ht="15" customHeight="1">
      <c r="A21" s="205" t="s">
        <v>334</v>
      </c>
      <c r="B21" s="205"/>
      <c r="C21" s="205"/>
      <c r="D21" s="205"/>
      <c r="E21" s="205"/>
      <c r="F21" s="205"/>
      <c r="G21" s="205"/>
    </row>
    <row r="22" spans="1:7" ht="15" customHeight="1">
      <c r="A22" s="205" t="s">
        <v>325</v>
      </c>
      <c r="B22" s="205"/>
      <c r="C22" s="205"/>
      <c r="D22" s="205"/>
      <c r="E22" s="205"/>
      <c r="F22" s="205"/>
      <c r="G22" s="205"/>
    </row>
    <row r="23" spans="1:7" ht="15" customHeight="1">
      <c r="A23" s="205" t="s">
        <v>335</v>
      </c>
      <c r="B23" s="205"/>
      <c r="C23" s="205"/>
      <c r="D23" s="205"/>
      <c r="E23" s="205"/>
      <c r="F23" s="205"/>
      <c r="G23" s="205"/>
    </row>
    <row r="24" spans="1:7" ht="15" customHeight="1">
      <c r="A24" s="205" t="s">
        <v>336</v>
      </c>
      <c r="B24" s="205"/>
      <c r="C24" s="205"/>
      <c r="D24" s="205"/>
      <c r="E24" s="205"/>
      <c r="F24" s="205"/>
      <c r="G24" s="205"/>
    </row>
    <row r="25" spans="1:7" ht="15" customHeight="1">
      <c r="A25" s="205" t="s">
        <v>337</v>
      </c>
      <c r="B25" s="205"/>
      <c r="C25" s="205"/>
      <c r="D25" s="205"/>
      <c r="E25" s="205"/>
      <c r="F25" s="205"/>
      <c r="G25" s="205"/>
    </row>
    <row r="26" spans="1:7" ht="15" customHeight="1">
      <c r="A26" s="205" t="s">
        <v>326</v>
      </c>
      <c r="B26" s="205"/>
      <c r="C26" s="205"/>
      <c r="D26" s="205"/>
      <c r="E26" s="205"/>
      <c r="F26" s="205"/>
      <c r="G26" s="205"/>
    </row>
    <row r="27" spans="1:7" ht="15" customHeight="1">
      <c r="A27" s="205" t="s">
        <v>363</v>
      </c>
      <c r="B27" s="205"/>
      <c r="C27" s="205"/>
      <c r="D27" s="205"/>
      <c r="E27" s="205"/>
      <c r="F27" s="205"/>
      <c r="G27" s="205"/>
    </row>
    <row r="28" spans="1:7" ht="15" customHeight="1">
      <c r="A28" s="207"/>
      <c r="B28" s="207"/>
      <c r="C28" s="207"/>
      <c r="D28" s="207"/>
      <c r="E28" s="207"/>
      <c r="F28" s="207"/>
      <c r="G28" s="207"/>
    </row>
    <row r="29" spans="1:7" ht="15" customHeight="1">
      <c r="A29" s="431" t="s">
        <v>501</v>
      </c>
      <c r="B29" s="432"/>
      <c r="C29" s="432"/>
      <c r="D29" s="432"/>
      <c r="E29" s="432"/>
      <c r="F29" s="432"/>
      <c r="G29" s="433"/>
    </row>
    <row r="30" spans="1:7" ht="15" customHeight="1">
      <c r="A30" s="204" t="s">
        <v>365</v>
      </c>
      <c r="B30" s="205"/>
      <c r="C30" s="205"/>
      <c r="D30" s="205"/>
      <c r="E30" s="205"/>
      <c r="F30" s="205"/>
      <c r="G30" s="204" t="s">
        <v>15</v>
      </c>
    </row>
    <row r="31" spans="1:7" ht="15" customHeight="1">
      <c r="A31" s="205" t="s">
        <v>502</v>
      </c>
      <c r="B31" s="205"/>
      <c r="C31" s="205"/>
      <c r="D31" s="205"/>
      <c r="E31" s="205"/>
      <c r="F31" s="205"/>
      <c r="G31" s="205"/>
    </row>
    <row r="32" spans="1:7" ht="15" customHeight="1">
      <c r="A32" s="205" t="s">
        <v>503</v>
      </c>
      <c r="B32" s="205"/>
      <c r="C32" s="205"/>
      <c r="D32" s="205"/>
      <c r="E32" s="205"/>
      <c r="F32" s="205"/>
      <c r="G32" s="205"/>
    </row>
    <row r="33" spans="1:9" ht="15" customHeight="1">
      <c r="A33" s="205" t="s">
        <v>504</v>
      </c>
      <c r="B33" s="205"/>
      <c r="C33" s="205"/>
      <c r="D33" s="205"/>
      <c r="E33" s="205"/>
      <c r="F33" s="205"/>
      <c r="G33" s="205"/>
    </row>
    <row r="35" spans="1:9" ht="15" customHeight="1">
      <c r="A35" s="429" t="s">
        <v>338</v>
      </c>
      <c r="B35" s="429"/>
      <c r="C35" s="429"/>
      <c r="D35" s="429"/>
      <c r="E35" s="429"/>
      <c r="F35" s="429"/>
      <c r="G35" s="429"/>
      <c r="H35" s="200"/>
    </row>
    <row r="36" spans="1:9" ht="15" customHeight="1">
      <c r="A36" s="429" t="s">
        <v>339</v>
      </c>
      <c r="B36" s="429"/>
      <c r="C36" s="429"/>
      <c r="D36" s="429"/>
      <c r="E36" s="429"/>
      <c r="F36" s="429"/>
      <c r="G36" s="429"/>
      <c r="H36" s="200"/>
    </row>
    <row r="37" spans="1:9" ht="15" customHeight="1">
      <c r="A37" s="429" t="s">
        <v>359</v>
      </c>
      <c r="B37" s="429"/>
      <c r="C37" s="429"/>
      <c r="D37" s="429"/>
      <c r="E37" s="429"/>
      <c r="F37" s="429"/>
      <c r="G37" s="429"/>
      <c r="H37" s="200"/>
    </row>
    <row r="38" spans="1:9" ht="29.25" customHeight="1">
      <c r="A38" s="429" t="s">
        <v>340</v>
      </c>
      <c r="B38" s="429"/>
      <c r="C38" s="429"/>
      <c r="D38" s="429"/>
      <c r="E38" s="429"/>
      <c r="F38" s="429"/>
      <c r="G38" s="429"/>
      <c r="H38" s="201"/>
    </row>
    <row r="39" spans="1:9" ht="15" customHeight="1">
      <c r="A39" s="429" t="s">
        <v>341</v>
      </c>
      <c r="B39" s="429"/>
      <c r="C39" s="429"/>
      <c r="D39" s="429"/>
      <c r="E39" s="429"/>
      <c r="F39" s="429"/>
      <c r="G39" s="429"/>
      <c r="H39" s="200"/>
    </row>
    <row r="40" spans="1:9" ht="15" customHeight="1">
      <c r="A40" s="429" t="s">
        <v>342</v>
      </c>
      <c r="B40" s="429"/>
      <c r="C40" s="429"/>
      <c r="D40" s="429"/>
      <c r="E40" s="429"/>
      <c r="F40" s="429"/>
      <c r="G40" s="429"/>
      <c r="H40" s="200"/>
    </row>
    <row r="41" spans="1:9" ht="27.75" customHeight="1">
      <c r="A41" s="429" t="s">
        <v>343</v>
      </c>
      <c r="B41" s="429"/>
      <c r="C41" s="429"/>
      <c r="D41" s="429"/>
      <c r="E41" s="429"/>
      <c r="F41" s="429"/>
      <c r="G41" s="429"/>
      <c r="H41" s="200"/>
    </row>
    <row r="42" spans="1:9" ht="15" customHeight="1">
      <c r="A42" s="429" t="s">
        <v>344</v>
      </c>
      <c r="B42" s="429"/>
      <c r="C42" s="429"/>
      <c r="D42" s="429"/>
      <c r="E42" s="429"/>
      <c r="F42" s="429"/>
      <c r="G42" s="429"/>
      <c r="H42" s="200"/>
    </row>
    <row r="43" spans="1:9" ht="15" customHeight="1">
      <c r="A43" s="429" t="s">
        <v>360</v>
      </c>
      <c r="B43" s="429"/>
      <c r="C43" s="429"/>
      <c r="D43" s="429"/>
      <c r="E43" s="429"/>
      <c r="F43" s="429"/>
      <c r="G43" s="429"/>
      <c r="H43" s="200"/>
    </row>
    <row r="44" spans="1:9" ht="15" customHeight="1">
      <c r="A44" s="429" t="s">
        <v>345</v>
      </c>
      <c r="B44" s="429"/>
      <c r="C44" s="429"/>
      <c r="D44" s="429"/>
      <c r="E44" s="429"/>
      <c r="F44" s="429"/>
      <c r="G44" s="429"/>
      <c r="H44" s="200"/>
    </row>
    <row r="45" spans="1:9" ht="15" customHeight="1">
      <c r="A45" s="429" t="s">
        <v>346</v>
      </c>
      <c r="B45" s="429"/>
      <c r="C45" s="429"/>
      <c r="D45" s="429"/>
      <c r="E45" s="429"/>
      <c r="F45" s="429"/>
      <c r="G45" s="429"/>
      <c r="H45" s="200"/>
    </row>
    <row r="46" spans="1:9" ht="15" customHeight="1">
      <c r="A46" s="429" t="s">
        <v>347</v>
      </c>
      <c r="B46" s="429"/>
      <c r="C46" s="429"/>
      <c r="D46" s="429"/>
      <c r="E46" s="429"/>
      <c r="F46" s="429"/>
      <c r="G46" s="429"/>
      <c r="H46" s="200"/>
    </row>
    <row r="47" spans="1:9" ht="15" customHeight="1">
      <c r="A47" s="429" t="s">
        <v>348</v>
      </c>
      <c r="B47" s="429"/>
      <c r="C47" s="429"/>
      <c r="D47" s="429"/>
      <c r="E47" s="429"/>
      <c r="F47" s="429"/>
      <c r="G47" s="429"/>
      <c r="H47" s="200"/>
      <c r="I47" s="201"/>
    </row>
    <row r="48" spans="1:9" ht="15" customHeight="1">
      <c r="A48" s="429" t="s">
        <v>349</v>
      </c>
      <c r="B48" s="429"/>
      <c r="C48" s="429"/>
      <c r="D48" s="429"/>
      <c r="E48" s="429"/>
      <c r="F48" s="429"/>
      <c r="G48" s="429"/>
      <c r="H48" s="200"/>
      <c r="I48" s="201"/>
    </row>
    <row r="49" spans="1:8" ht="15" customHeight="1">
      <c r="A49" s="429" t="s">
        <v>350</v>
      </c>
      <c r="B49" s="429"/>
      <c r="C49" s="429"/>
      <c r="D49" s="429"/>
      <c r="E49" s="429"/>
      <c r="F49" s="429"/>
      <c r="G49" s="429"/>
      <c r="H49" s="200"/>
    </row>
    <row r="50" spans="1:8" ht="15" customHeight="1">
      <c r="A50" s="429" t="s">
        <v>364</v>
      </c>
      <c r="B50" s="429"/>
      <c r="C50" s="429"/>
      <c r="D50" s="429"/>
      <c r="E50" s="429"/>
      <c r="F50" s="429"/>
      <c r="G50" s="429"/>
      <c r="H50" s="200"/>
    </row>
    <row r="51" spans="1:8" ht="15" customHeight="1">
      <c r="A51" s="429" t="s">
        <v>351</v>
      </c>
      <c r="B51" s="429"/>
      <c r="C51" s="429"/>
      <c r="D51" s="429"/>
      <c r="E51" s="429"/>
      <c r="F51" s="429"/>
      <c r="G51" s="429"/>
    </row>
    <row r="52" spans="1:8" ht="15" customHeight="1">
      <c r="A52" s="429" t="s">
        <v>361</v>
      </c>
      <c r="B52" s="429"/>
      <c r="C52" s="429"/>
      <c r="D52" s="429"/>
      <c r="E52" s="429"/>
      <c r="F52" s="429"/>
      <c r="G52" s="429"/>
    </row>
    <row r="53" spans="1:8" ht="27" customHeight="1">
      <c r="A53" s="430" t="s">
        <v>362</v>
      </c>
      <c r="B53" s="430"/>
      <c r="C53" s="430"/>
      <c r="D53" s="430"/>
      <c r="E53" s="430"/>
      <c r="F53" s="430"/>
      <c r="G53" s="430"/>
    </row>
    <row r="54" spans="1:8" s="170" customFormat="1" ht="15" customHeight="1"/>
    <row r="55" spans="1:8" s="170" customFormat="1" ht="15" customHeight="1"/>
    <row r="56" spans="1:8" s="170" customFormat="1" ht="15" customHeight="1"/>
    <row r="57" spans="1:8" s="170" customFormat="1" ht="15" customHeight="1"/>
    <row r="58" spans="1:8" s="170" customFormat="1" ht="15" customHeight="1">
      <c r="F58" s="202" t="s">
        <v>150</v>
      </c>
    </row>
    <row r="59" spans="1:8" s="170" customFormat="1" ht="15" customHeight="1"/>
    <row r="60" spans="1:8" s="170" customFormat="1" ht="15" customHeight="1"/>
    <row r="61" spans="1:8" s="170" customFormat="1" ht="15" customHeight="1"/>
    <row r="62" spans="1:8" s="170" customFormat="1" ht="15" customHeight="1"/>
    <row r="63" spans="1:8" s="170" customFormat="1" ht="15" customHeight="1"/>
    <row r="64" spans="1:8" s="170" customFormat="1" ht="15" customHeight="1"/>
    <row r="65" s="170" customFormat="1" ht="15" customHeight="1"/>
    <row r="66" s="170" customFormat="1" ht="15" customHeight="1"/>
    <row r="67" s="170" customFormat="1" ht="15" customHeight="1"/>
    <row r="68" s="170" customFormat="1" ht="15" customHeight="1"/>
    <row r="69" s="170" customFormat="1" ht="15" customHeight="1"/>
    <row r="70" s="170" customFormat="1" ht="15" customHeight="1"/>
    <row r="71" s="170" customFormat="1" ht="15" customHeight="1"/>
    <row r="72" s="170" customFormat="1" ht="15" customHeight="1"/>
    <row r="73" s="170" customFormat="1" ht="15" customHeight="1"/>
    <row r="74" s="170" customFormat="1" ht="15" customHeight="1"/>
    <row r="75" s="170" customFormat="1" ht="15" customHeight="1"/>
    <row r="76" s="170" customFormat="1" ht="15" customHeight="1"/>
    <row r="77" s="170" customFormat="1" ht="15" customHeight="1"/>
    <row r="78" s="170" customFormat="1" ht="15" customHeight="1"/>
    <row r="79" s="170" customFormat="1" ht="15" customHeight="1"/>
    <row r="80" s="170" customFormat="1" ht="15" customHeight="1"/>
    <row r="81" spans="5:5" s="170" customFormat="1" ht="15" customHeight="1"/>
    <row r="82" spans="5:5" s="170" customFormat="1" ht="15" customHeight="1"/>
    <row r="83" spans="5:5" s="170" customFormat="1" ht="15" customHeight="1"/>
    <row r="84" spans="5:5" s="170" customFormat="1" ht="15" customHeight="1"/>
    <row r="85" spans="5:5" s="170" customFormat="1" ht="15" customHeight="1"/>
    <row r="86" spans="5:5" s="170" customFormat="1" ht="15" customHeight="1"/>
    <row r="87" spans="5:5" s="170" customFormat="1" ht="15" customHeight="1"/>
    <row r="88" spans="5:5" s="170" customFormat="1" ht="15" customHeight="1"/>
    <row r="89" spans="5:5" s="170" customFormat="1" ht="15" customHeight="1"/>
    <row r="90" spans="5:5" s="170" customFormat="1" ht="15" customHeight="1"/>
    <row r="91" spans="5:5" s="170" customFormat="1" ht="15" customHeight="1"/>
    <row r="92" spans="5:5" s="170" customFormat="1" ht="15" customHeight="1"/>
    <row r="93" spans="5:5" s="170" customFormat="1" ht="15" customHeight="1"/>
    <row r="94" spans="5:5" s="170" customFormat="1" ht="15" customHeight="1"/>
    <row r="95" spans="5:5" s="170" customFormat="1" ht="15" customHeight="1"/>
    <row r="96" spans="5:5" ht="15" customHeight="1">
      <c r="E96" s="202"/>
    </row>
  </sheetData>
  <mergeCells count="27">
    <mergeCell ref="A50:G50"/>
    <mergeCell ref="A53:G53"/>
    <mergeCell ref="A49:G49"/>
    <mergeCell ref="A29:G29"/>
    <mergeCell ref="A44:G44"/>
    <mergeCell ref="A45:G45"/>
    <mergeCell ref="A46:G46"/>
    <mergeCell ref="A47:G47"/>
    <mergeCell ref="A39:G39"/>
    <mergeCell ref="A40:G40"/>
    <mergeCell ref="C3:G3"/>
    <mergeCell ref="C4:G4"/>
    <mergeCell ref="A6:E6"/>
    <mergeCell ref="A42:G42"/>
    <mergeCell ref="A48:G48"/>
    <mergeCell ref="A43:G43"/>
    <mergeCell ref="A41:G41"/>
    <mergeCell ref="A35:G35"/>
    <mergeCell ref="A36:G36"/>
    <mergeCell ref="A37:G37"/>
    <mergeCell ref="A51:G51"/>
    <mergeCell ref="A52:G52"/>
    <mergeCell ref="A2:B2"/>
    <mergeCell ref="A3:B3"/>
    <mergeCell ref="A4:B4"/>
    <mergeCell ref="C2:G2"/>
    <mergeCell ref="A38:G38"/>
  </mergeCells>
  <phoneticPr fontId="0" type="noConversion"/>
  <pageMargins left="0.64" right="0.28999999999999998" top="0.48" bottom="0.37" header="0.38" footer="0.17"/>
  <pageSetup paperSize="9" scale="87" orientation="portrait" r:id="rId1"/>
  <headerFooter alignWithMargins="0">
    <oddFooter>&amp;L&amp;F</oddFooter>
  </headerFooter>
</worksheet>
</file>

<file path=xl/worksheets/sheet18.xml><?xml version="1.0" encoding="utf-8"?>
<worksheet xmlns="http://schemas.openxmlformats.org/spreadsheetml/2006/main" xmlns:r="http://schemas.openxmlformats.org/officeDocument/2006/relationships">
  <dimension ref="A1:J30"/>
  <sheetViews>
    <sheetView showGridLines="0" view="pageBreakPreview" zoomScale="75" zoomScaleSheetLayoutView="75" workbookViewId="0">
      <selection activeCell="G6" sqref="G6"/>
    </sheetView>
  </sheetViews>
  <sheetFormatPr defaultRowHeight="15" customHeight="1"/>
  <cols>
    <col min="1" max="2" width="6" style="211" bestFit="1" customWidth="1"/>
    <col min="3" max="3" width="24.42578125" style="211" customWidth="1"/>
    <col min="4" max="4" width="19.7109375" style="211" customWidth="1"/>
    <col min="5" max="5" width="14.42578125" style="211" customWidth="1"/>
    <col min="6" max="7" width="15.42578125" style="211" customWidth="1"/>
    <col min="8" max="8" width="14" style="211" customWidth="1"/>
    <col min="9" max="16384" width="9.140625" style="211"/>
  </cols>
  <sheetData>
    <row r="1" spans="1:10" ht="15" customHeight="1">
      <c r="A1" s="372"/>
      <c r="B1" s="372"/>
      <c r="C1" s="372"/>
      <c r="D1" s="372"/>
      <c r="E1" s="372"/>
      <c r="F1" s="372"/>
      <c r="G1" s="372"/>
      <c r="H1" s="209"/>
      <c r="I1" s="190"/>
      <c r="J1" s="210"/>
    </row>
    <row r="2" spans="1:10" ht="15" customHeight="1">
      <c r="A2" s="378" t="str">
        <f ca="1">Index!A2</f>
        <v>Name of utility/Company:</v>
      </c>
      <c r="B2" s="378"/>
      <c r="C2" s="378"/>
      <c r="D2" s="368"/>
      <c r="E2" s="368"/>
      <c r="F2" s="368"/>
      <c r="G2" s="368"/>
      <c r="H2" s="212"/>
      <c r="I2" s="212"/>
      <c r="J2" s="210"/>
    </row>
    <row r="3" spans="1:10" ht="15" customHeight="1">
      <c r="A3" s="378" t="str">
        <f ca="1">Index!A3</f>
        <v>Name of the Project:</v>
      </c>
      <c r="B3" s="378"/>
      <c r="C3" s="378"/>
      <c r="D3" s="368"/>
      <c r="E3" s="368"/>
      <c r="F3" s="368"/>
      <c r="G3" s="368"/>
      <c r="H3" s="210"/>
      <c r="I3" s="210"/>
      <c r="J3" s="210"/>
    </row>
    <row r="4" spans="1:10" ht="15" customHeight="1">
      <c r="A4" s="378" t="str">
        <f ca="1">Index!A4</f>
        <v>Name of the Transmission Element:</v>
      </c>
      <c r="B4" s="378"/>
      <c r="C4" s="378"/>
      <c r="D4" s="368"/>
      <c r="E4" s="368"/>
      <c r="F4" s="368"/>
      <c r="G4" s="368"/>
      <c r="H4" s="210"/>
      <c r="I4" s="210"/>
      <c r="J4" s="210"/>
    </row>
    <row r="5" spans="1:10" ht="15" customHeight="1">
      <c r="A5" s="85"/>
      <c r="B5" s="85"/>
      <c r="C5" s="155"/>
      <c r="D5" s="155"/>
      <c r="E5" s="155"/>
      <c r="F5" s="155"/>
      <c r="G5" s="155"/>
      <c r="H5" s="210"/>
      <c r="I5" s="210"/>
      <c r="J5" s="210"/>
    </row>
    <row r="6" spans="1:10" ht="15" customHeight="1">
      <c r="A6" s="397" t="str">
        <f ca="1">Index!D24</f>
        <v>Statement of Additional Capitalisation after COD</v>
      </c>
      <c r="B6" s="397"/>
      <c r="C6" s="397"/>
      <c r="D6" s="397"/>
      <c r="E6" s="397"/>
      <c r="F6" s="50" t="s">
        <v>145</v>
      </c>
      <c r="G6" s="225" t="str">
        <f ca="1">Index!C24</f>
        <v>F14</v>
      </c>
      <c r="H6" s="210"/>
      <c r="I6" s="210"/>
      <c r="J6" s="210"/>
    </row>
    <row r="7" spans="1:10" ht="15" customHeight="1">
      <c r="G7" s="178" t="s">
        <v>583</v>
      </c>
    </row>
    <row r="8" spans="1:10" s="238" customFormat="1" ht="63.75" customHeight="1">
      <c r="A8" s="185" t="s">
        <v>292</v>
      </c>
      <c r="B8" s="194" t="s">
        <v>505</v>
      </c>
      <c r="C8" s="188" t="s">
        <v>508</v>
      </c>
      <c r="D8" s="188" t="s">
        <v>509</v>
      </c>
      <c r="E8" s="188" t="s">
        <v>367</v>
      </c>
      <c r="F8" s="194" t="s">
        <v>506</v>
      </c>
      <c r="G8" s="208" t="s">
        <v>507</v>
      </c>
    </row>
    <row r="9" spans="1:10" ht="15" customHeight="1">
      <c r="A9" s="213"/>
      <c r="B9" s="213"/>
      <c r="C9" s="185"/>
      <c r="D9" s="185"/>
      <c r="E9" s="185"/>
      <c r="F9" s="213"/>
      <c r="G9" s="213"/>
    </row>
    <row r="10" spans="1:10" ht="15" customHeight="1">
      <c r="A10" s="214">
        <v>1</v>
      </c>
      <c r="B10" s="215"/>
      <c r="C10" s="215"/>
      <c r="D10" s="215"/>
      <c r="E10" s="215"/>
      <c r="F10" s="215"/>
      <c r="G10" s="215"/>
    </row>
    <row r="11" spans="1:10" ht="15" customHeight="1">
      <c r="A11" s="214">
        <v>2</v>
      </c>
      <c r="B11" s="215"/>
      <c r="C11" s="215"/>
      <c r="D11" s="215"/>
      <c r="E11" s="215"/>
      <c r="F11" s="215"/>
      <c r="G11" s="215"/>
    </row>
    <row r="12" spans="1:10" ht="15" customHeight="1">
      <c r="A12" s="214">
        <v>3</v>
      </c>
      <c r="B12" s="215"/>
      <c r="C12" s="215"/>
      <c r="D12" s="215"/>
      <c r="E12" s="215"/>
      <c r="F12" s="215"/>
      <c r="G12" s="215"/>
    </row>
    <row r="13" spans="1:10" ht="15" customHeight="1">
      <c r="A13" s="214">
        <v>4</v>
      </c>
      <c r="B13" s="215"/>
      <c r="C13" s="215"/>
      <c r="D13" s="215"/>
      <c r="E13" s="215"/>
      <c r="F13" s="215"/>
      <c r="G13" s="215"/>
    </row>
    <row r="14" spans="1:10" ht="15" customHeight="1">
      <c r="A14" s="214">
        <v>5</v>
      </c>
      <c r="B14" s="215"/>
      <c r="C14" s="215"/>
      <c r="D14" s="215"/>
      <c r="E14" s="215"/>
      <c r="F14" s="215"/>
      <c r="G14" s="215"/>
    </row>
    <row r="15" spans="1:10" ht="15" customHeight="1">
      <c r="A15" s="215"/>
      <c r="B15" s="215"/>
      <c r="C15" s="215"/>
      <c r="D15" s="215"/>
      <c r="E15" s="215"/>
      <c r="F15" s="215"/>
      <c r="G15" s="215"/>
    </row>
    <row r="16" spans="1:10" ht="15" customHeight="1">
      <c r="A16" s="215"/>
      <c r="B16" s="215"/>
      <c r="C16" s="215"/>
      <c r="D16" s="215"/>
      <c r="E16" s="215"/>
      <c r="F16" s="215"/>
      <c r="G16" s="215"/>
    </row>
    <row r="17" spans="1:7" ht="15" customHeight="1">
      <c r="A17" s="215"/>
      <c r="B17" s="215"/>
      <c r="C17" s="215"/>
      <c r="D17" s="215"/>
      <c r="E17" s="215"/>
      <c r="F17" s="215"/>
      <c r="G17" s="215"/>
    </row>
    <row r="18" spans="1:7" ht="15" customHeight="1">
      <c r="A18" s="215"/>
      <c r="B18" s="215"/>
      <c r="C18" s="215"/>
      <c r="D18" s="215"/>
      <c r="E18" s="215"/>
      <c r="F18" s="215"/>
      <c r="G18" s="215"/>
    </row>
    <row r="19" spans="1:7" ht="15" customHeight="1">
      <c r="A19" s="215"/>
      <c r="B19" s="215"/>
      <c r="C19" s="215"/>
      <c r="D19" s="215"/>
      <c r="E19" s="215"/>
      <c r="F19" s="215"/>
      <c r="G19" s="215"/>
    </row>
    <row r="20" spans="1:7" ht="15" customHeight="1">
      <c r="A20" s="215"/>
      <c r="B20" s="215"/>
      <c r="C20" s="215"/>
      <c r="D20" s="215"/>
      <c r="E20" s="215"/>
      <c r="F20" s="215"/>
      <c r="G20" s="215"/>
    </row>
    <row r="21" spans="1:7" ht="15" customHeight="1">
      <c r="A21" s="215"/>
      <c r="B21" s="215"/>
      <c r="C21" s="215"/>
      <c r="D21" s="215"/>
      <c r="E21" s="215"/>
      <c r="F21" s="215"/>
      <c r="G21" s="215"/>
    </row>
    <row r="22" spans="1:7" ht="15" customHeight="1">
      <c r="A22" s="215"/>
      <c r="B22" s="215"/>
      <c r="C22" s="215"/>
      <c r="D22" s="215"/>
      <c r="E22" s="215"/>
      <c r="F22" s="215"/>
      <c r="G22" s="215"/>
    </row>
    <row r="24" spans="1:7" ht="15" customHeight="1">
      <c r="A24" s="210" t="s">
        <v>368</v>
      </c>
      <c r="B24" s="210"/>
      <c r="C24" s="210"/>
      <c r="D24" s="210"/>
      <c r="E24" s="210"/>
      <c r="F24" s="210"/>
    </row>
    <row r="25" spans="1:7" ht="12.75">
      <c r="A25" s="436" t="s">
        <v>369</v>
      </c>
      <c r="B25" s="436"/>
      <c r="C25" s="436"/>
      <c r="D25" s="436"/>
      <c r="E25" s="436"/>
      <c r="F25" s="436"/>
      <c r="G25" s="437"/>
    </row>
    <row r="26" spans="1:7" ht="12.75">
      <c r="A26" s="436" t="s">
        <v>370</v>
      </c>
      <c r="B26" s="437"/>
      <c r="C26" s="437"/>
      <c r="D26" s="437"/>
      <c r="E26" s="437"/>
      <c r="F26" s="437"/>
      <c r="G26" s="437"/>
    </row>
    <row r="27" spans="1:7" ht="12.75">
      <c r="A27" s="434"/>
      <c r="B27" s="435"/>
      <c r="C27" s="435"/>
      <c r="D27" s="435"/>
      <c r="E27" s="435"/>
      <c r="F27" s="435"/>
      <c r="G27" s="435"/>
    </row>
    <row r="28" spans="1:7" ht="15" customHeight="1">
      <c r="A28" s="210"/>
      <c r="B28" s="210"/>
      <c r="C28" s="210"/>
      <c r="D28" s="210" t="s">
        <v>371</v>
      </c>
      <c r="E28" s="210"/>
      <c r="F28" s="210"/>
    </row>
    <row r="30" spans="1:7" ht="15" customHeight="1">
      <c r="F30" s="216" t="s">
        <v>150</v>
      </c>
    </row>
  </sheetData>
  <mergeCells count="11">
    <mergeCell ref="A1:G1"/>
    <mergeCell ref="A25:G25"/>
    <mergeCell ref="A26:G26"/>
    <mergeCell ref="A27:G27"/>
    <mergeCell ref="A2:C2"/>
    <mergeCell ref="A3:C3"/>
    <mergeCell ref="A4:C4"/>
    <mergeCell ref="D2:G2"/>
    <mergeCell ref="D3:G3"/>
    <mergeCell ref="D4:G4"/>
    <mergeCell ref="A6:E6"/>
  </mergeCells>
  <phoneticPr fontId="0" type="noConversion"/>
  <pageMargins left="0.75" right="0.75" top="1" bottom="1" header="0.5" footer="0.5"/>
  <pageSetup scale="70"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K27"/>
  <sheetViews>
    <sheetView showGridLines="0" view="pageBreakPreview" zoomScale="76" zoomScaleSheetLayoutView="76" workbookViewId="0">
      <selection activeCell="G8" sqref="G8:K8"/>
    </sheetView>
  </sheetViews>
  <sheetFormatPr defaultRowHeight="12.75"/>
  <cols>
    <col min="1" max="1" width="39.85546875" style="222" bestFit="1" customWidth="1"/>
    <col min="2" max="2" width="7.28515625" style="222" bestFit="1" customWidth="1"/>
    <col min="3" max="5" width="7.7109375" style="222" bestFit="1" customWidth="1"/>
    <col min="6" max="6" width="9" style="222" bestFit="1" customWidth="1"/>
    <col min="7" max="7" width="7.28515625" style="222" bestFit="1" customWidth="1"/>
    <col min="8" max="9" width="7.7109375" style="222" bestFit="1" customWidth="1"/>
    <col min="10" max="10" width="11.28515625" style="222" bestFit="1" customWidth="1"/>
    <col min="11" max="11" width="9" style="222" bestFit="1" customWidth="1"/>
    <col min="12" max="16384" width="9.140625" style="222"/>
  </cols>
  <sheetData>
    <row r="1" spans="1:11">
      <c r="A1" s="441"/>
      <c r="B1" s="441"/>
      <c r="C1" s="441"/>
      <c r="D1" s="441"/>
      <c r="E1" s="441"/>
      <c r="F1" s="441"/>
      <c r="G1" s="441"/>
      <c r="H1" s="441"/>
      <c r="I1" s="441"/>
      <c r="J1" s="441"/>
    </row>
    <row r="2" spans="1:11">
      <c r="A2" s="130" t="str">
        <f ca="1">Index!A2</f>
        <v>Name of utility/Company:</v>
      </c>
      <c r="B2" s="368"/>
      <c r="C2" s="368"/>
      <c r="D2" s="368"/>
      <c r="E2" s="368"/>
      <c r="F2" s="368"/>
      <c r="G2" s="368"/>
      <c r="H2" s="368"/>
      <c r="I2" s="368"/>
      <c r="J2" s="368"/>
      <c r="K2" s="368"/>
    </row>
    <row r="3" spans="1:11">
      <c r="A3" s="130" t="str">
        <f ca="1">Index!A3</f>
        <v>Name of the Project:</v>
      </c>
      <c r="B3" s="368"/>
      <c r="C3" s="368"/>
      <c r="D3" s="368"/>
      <c r="E3" s="368"/>
      <c r="F3" s="368"/>
      <c r="G3" s="368"/>
      <c r="H3" s="368"/>
      <c r="I3" s="368"/>
      <c r="J3" s="368"/>
      <c r="K3" s="368"/>
    </row>
    <row r="4" spans="1:11">
      <c r="A4" s="121" t="str">
        <f ca="1">Index!A4</f>
        <v>Name of the Transmission Element:</v>
      </c>
      <c r="B4" s="368"/>
      <c r="C4" s="368"/>
      <c r="D4" s="368"/>
      <c r="E4" s="368"/>
      <c r="F4" s="368"/>
      <c r="G4" s="368"/>
      <c r="H4" s="368"/>
      <c r="I4" s="368"/>
      <c r="J4" s="368"/>
      <c r="K4" s="368"/>
    </row>
    <row r="5" spans="1:11">
      <c r="A5" s="221"/>
      <c r="B5" s="221"/>
      <c r="C5" s="224"/>
      <c r="D5" s="224"/>
      <c r="E5" s="224"/>
      <c r="F5" s="224"/>
      <c r="G5" s="224"/>
      <c r="H5" s="217"/>
      <c r="I5" s="217"/>
      <c r="J5" s="217"/>
    </row>
    <row r="6" spans="1:11">
      <c r="A6" s="397" t="str">
        <f ca="1">Index!D25</f>
        <v>Financing of Additional Capitalisation</v>
      </c>
      <c r="B6" s="397"/>
      <c r="C6" s="397"/>
      <c r="D6" s="397"/>
      <c r="E6" s="397"/>
      <c r="F6" s="397"/>
      <c r="G6" s="397"/>
      <c r="H6" s="397"/>
      <c r="I6" s="397"/>
      <c r="J6" s="225" t="s">
        <v>145</v>
      </c>
      <c r="K6" s="225" t="str">
        <f ca="1">Index!C25</f>
        <v>F15</v>
      </c>
    </row>
    <row r="7" spans="1:11" ht="18" customHeight="1">
      <c r="J7" s="217"/>
      <c r="K7" s="178" t="s">
        <v>583</v>
      </c>
    </row>
    <row r="8" spans="1:11" ht="18" customHeight="1">
      <c r="A8" s="439" t="s">
        <v>373</v>
      </c>
      <c r="B8" s="431" t="s">
        <v>22</v>
      </c>
      <c r="C8" s="432"/>
      <c r="D8" s="432"/>
      <c r="E8" s="432"/>
      <c r="F8" s="433"/>
      <c r="G8" s="431" t="s">
        <v>372</v>
      </c>
      <c r="H8" s="432"/>
      <c r="I8" s="432"/>
      <c r="J8" s="432"/>
      <c r="K8" s="433"/>
    </row>
    <row r="9" spans="1:11" ht="25.5">
      <c r="A9" s="440"/>
      <c r="B9" s="203" t="s">
        <v>188</v>
      </c>
      <c r="C9" s="203" t="s">
        <v>203</v>
      </c>
      <c r="D9" s="203" t="s">
        <v>384</v>
      </c>
      <c r="E9" s="203" t="s">
        <v>385</v>
      </c>
      <c r="F9" s="220" t="s">
        <v>386</v>
      </c>
      <c r="G9" s="203" t="s">
        <v>188</v>
      </c>
      <c r="H9" s="203" t="s">
        <v>203</v>
      </c>
      <c r="I9" s="203" t="s">
        <v>384</v>
      </c>
      <c r="J9" s="203" t="s">
        <v>385</v>
      </c>
      <c r="K9" s="220" t="s">
        <v>386</v>
      </c>
    </row>
    <row r="10" spans="1:11">
      <c r="A10" s="227" t="s">
        <v>383</v>
      </c>
      <c r="B10" s="226"/>
      <c r="C10" s="226"/>
      <c r="D10" s="226"/>
      <c r="E10" s="226"/>
      <c r="F10" s="226"/>
      <c r="G10" s="226"/>
      <c r="H10" s="226"/>
      <c r="I10" s="226"/>
      <c r="J10" s="226"/>
      <c r="K10" s="226"/>
    </row>
    <row r="11" spans="1:11">
      <c r="A11" s="226"/>
      <c r="B11" s="226"/>
      <c r="C11" s="226"/>
      <c r="D11" s="226"/>
      <c r="E11" s="226"/>
      <c r="F11" s="226"/>
      <c r="G11" s="226"/>
      <c r="H11" s="226"/>
      <c r="I11" s="226"/>
      <c r="J11" s="226"/>
      <c r="K11" s="226"/>
    </row>
    <row r="12" spans="1:11">
      <c r="A12" s="228" t="s">
        <v>374</v>
      </c>
      <c r="B12" s="226"/>
      <c r="C12" s="226"/>
      <c r="D12" s="226"/>
      <c r="E12" s="226"/>
      <c r="F12" s="226"/>
      <c r="G12" s="226"/>
      <c r="H12" s="226"/>
      <c r="I12" s="226"/>
      <c r="J12" s="226"/>
      <c r="K12" s="226"/>
    </row>
    <row r="13" spans="1:11">
      <c r="A13" s="229" t="s">
        <v>375</v>
      </c>
      <c r="B13" s="226"/>
      <c r="C13" s="226"/>
      <c r="D13" s="226"/>
      <c r="E13" s="226"/>
      <c r="F13" s="226"/>
      <c r="G13" s="226"/>
      <c r="H13" s="226"/>
      <c r="I13" s="226"/>
      <c r="J13" s="226"/>
      <c r="K13" s="226"/>
    </row>
    <row r="14" spans="1:11">
      <c r="A14" s="229" t="s">
        <v>376</v>
      </c>
      <c r="B14" s="226"/>
      <c r="C14" s="226"/>
      <c r="D14" s="226"/>
      <c r="E14" s="226"/>
      <c r="F14" s="226"/>
      <c r="G14" s="226"/>
      <c r="H14" s="226"/>
      <c r="I14" s="226"/>
      <c r="J14" s="226"/>
      <c r="K14" s="226"/>
    </row>
    <row r="15" spans="1:11">
      <c r="A15" s="229" t="s">
        <v>377</v>
      </c>
      <c r="B15" s="226"/>
      <c r="C15" s="226"/>
      <c r="D15" s="226"/>
      <c r="E15" s="226"/>
      <c r="F15" s="226"/>
      <c r="G15" s="226"/>
      <c r="H15" s="226"/>
      <c r="I15" s="226"/>
      <c r="J15" s="226"/>
      <c r="K15" s="226"/>
    </row>
    <row r="16" spans="1:11" s="223" customFormat="1" ht="14.25">
      <c r="A16" s="228" t="s">
        <v>380</v>
      </c>
      <c r="B16" s="228"/>
      <c r="C16" s="228"/>
      <c r="D16" s="228"/>
      <c r="E16" s="228"/>
      <c r="F16" s="228"/>
      <c r="G16" s="228"/>
      <c r="H16" s="228"/>
      <c r="I16" s="228"/>
      <c r="J16" s="228"/>
      <c r="K16" s="228"/>
    </row>
    <row r="17" spans="1:11">
      <c r="A17" s="226"/>
      <c r="B17" s="226"/>
      <c r="C17" s="226"/>
      <c r="D17" s="226"/>
      <c r="E17" s="226"/>
      <c r="F17" s="226"/>
      <c r="G17" s="226"/>
      <c r="H17" s="226"/>
      <c r="I17" s="226"/>
      <c r="J17" s="226"/>
      <c r="K17" s="226"/>
    </row>
    <row r="18" spans="1:11">
      <c r="A18" s="229" t="s">
        <v>261</v>
      </c>
      <c r="B18" s="226"/>
      <c r="C18" s="226"/>
      <c r="D18" s="226"/>
      <c r="E18" s="226"/>
      <c r="F18" s="226"/>
      <c r="G18" s="226"/>
      <c r="H18" s="226"/>
      <c r="I18" s="226"/>
      <c r="J18" s="226"/>
      <c r="K18" s="226"/>
    </row>
    <row r="19" spans="1:11">
      <c r="A19" s="226" t="s">
        <v>378</v>
      </c>
      <c r="B19" s="226"/>
      <c r="C19" s="226"/>
      <c r="D19" s="226"/>
      <c r="E19" s="226"/>
      <c r="F19" s="226"/>
      <c r="G19" s="226"/>
      <c r="H19" s="226"/>
      <c r="I19" s="226"/>
      <c r="J19" s="226"/>
      <c r="K19" s="226"/>
    </row>
    <row r="20" spans="1:11">
      <c r="A20" s="226" t="s">
        <v>379</v>
      </c>
      <c r="B20" s="226"/>
      <c r="C20" s="226"/>
      <c r="D20" s="226"/>
      <c r="E20" s="226"/>
      <c r="F20" s="226"/>
      <c r="G20" s="226"/>
      <c r="H20" s="226"/>
      <c r="I20" s="226"/>
      <c r="J20" s="226"/>
      <c r="K20" s="226"/>
    </row>
    <row r="21" spans="1:11">
      <c r="A21" s="228" t="s">
        <v>15</v>
      </c>
      <c r="B21" s="228"/>
      <c r="C21" s="228"/>
      <c r="D21" s="228"/>
      <c r="E21" s="228"/>
      <c r="F21" s="228"/>
      <c r="G21" s="228"/>
      <c r="H21" s="228"/>
      <c r="I21" s="228"/>
      <c r="J21" s="228"/>
      <c r="K21" s="228"/>
    </row>
    <row r="23" spans="1:11" ht="14.25">
      <c r="A23" s="438" t="s">
        <v>381</v>
      </c>
      <c r="B23" s="438"/>
      <c r="C23" s="438"/>
      <c r="D23" s="438"/>
      <c r="E23" s="438"/>
      <c r="F23" s="438"/>
      <c r="G23" s="438"/>
      <c r="H23" s="438"/>
      <c r="I23" s="438"/>
      <c r="J23" s="438"/>
      <c r="K23" s="438"/>
    </row>
    <row r="24" spans="1:11" ht="14.25">
      <c r="A24" s="438" t="s">
        <v>422</v>
      </c>
      <c r="B24" s="438"/>
      <c r="C24" s="438"/>
      <c r="D24" s="438"/>
      <c r="E24" s="438"/>
      <c r="F24" s="438"/>
      <c r="G24" s="438"/>
      <c r="H24" s="438"/>
      <c r="I24" s="438"/>
      <c r="J24" s="438"/>
      <c r="K24" s="438"/>
    </row>
    <row r="25" spans="1:11" ht="14.25">
      <c r="A25" s="218"/>
    </row>
    <row r="26" spans="1:11" ht="14.25">
      <c r="A26" s="218"/>
    </row>
    <row r="27" spans="1:11">
      <c r="J27" s="223" t="s">
        <v>150</v>
      </c>
    </row>
  </sheetData>
  <mergeCells count="10">
    <mergeCell ref="A1:J1"/>
    <mergeCell ref="B2:K2"/>
    <mergeCell ref="B3:K3"/>
    <mergeCell ref="B4:K4"/>
    <mergeCell ref="A23:K23"/>
    <mergeCell ref="A24:K24"/>
    <mergeCell ref="A8:A9"/>
    <mergeCell ref="A6:I6"/>
    <mergeCell ref="B8:F8"/>
    <mergeCell ref="G8:K8"/>
  </mergeCells>
  <phoneticPr fontId="0" type="noConversion"/>
  <pageMargins left="0.75" right="0.45" top="1" bottom="1" header="0.5" footer="0.5"/>
  <pageSetup paperSize="9" orientation="landscape"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sheetPr codeName="Sheet66">
    <pageSetUpPr fitToPage="1"/>
  </sheetPr>
  <dimension ref="A1:H50"/>
  <sheetViews>
    <sheetView showGridLines="0" view="pageBreakPreview" topLeftCell="A28" zoomScale="80" workbookViewId="0">
      <selection activeCell="F8" sqref="F8"/>
    </sheetView>
  </sheetViews>
  <sheetFormatPr defaultRowHeight="12" customHeight="1"/>
  <cols>
    <col min="1" max="1" width="10" style="17" customWidth="1"/>
    <col min="2" max="2" width="11.28515625" style="10" customWidth="1"/>
    <col min="3" max="3" width="15" style="10" customWidth="1"/>
    <col min="4" max="4" width="65.28515625" style="10" bestFit="1" customWidth="1"/>
    <col min="5" max="7" width="9.140625" style="10"/>
    <col min="8" max="8" width="16" style="10" bestFit="1" customWidth="1"/>
    <col min="9" max="16384" width="9.140625" style="10"/>
  </cols>
  <sheetData>
    <row r="1" spans="1:8" ht="12" customHeight="1">
      <c r="A1" s="361"/>
      <c r="B1" s="361"/>
      <c r="C1" s="361"/>
      <c r="D1" s="361"/>
    </row>
    <row r="2" spans="1:8" ht="12" customHeight="1">
      <c r="A2" s="363" t="s">
        <v>646</v>
      </c>
      <c r="B2" s="363"/>
      <c r="C2" s="363"/>
      <c r="D2" s="48"/>
    </row>
    <row r="3" spans="1:8" ht="12" customHeight="1">
      <c r="A3" s="363" t="s">
        <v>423</v>
      </c>
      <c r="B3" s="363"/>
      <c r="C3" s="363"/>
      <c r="D3" s="48"/>
    </row>
    <row r="4" spans="1:8" ht="12" customHeight="1">
      <c r="A4" s="363" t="s">
        <v>424</v>
      </c>
      <c r="B4" s="363"/>
      <c r="C4" s="363"/>
      <c r="D4" s="48"/>
    </row>
    <row r="5" spans="1:8" customFormat="1" ht="12" customHeight="1">
      <c r="A5" s="364"/>
      <c r="B5" s="364"/>
      <c r="C5" s="364"/>
      <c r="D5" s="364"/>
    </row>
    <row r="6" spans="1:8" s="11" customFormat="1" ht="15" customHeight="1">
      <c r="A6" s="362" t="s">
        <v>113</v>
      </c>
      <c r="B6" s="362"/>
      <c r="C6" s="362"/>
      <c r="D6" s="362"/>
    </row>
    <row r="7" spans="1:8" ht="13.5" thickBot="1">
      <c r="A7" s="360"/>
      <c r="B7" s="360"/>
      <c r="C7" s="360"/>
      <c r="D7" s="360"/>
    </row>
    <row r="8" spans="1:8" ht="15" customHeight="1">
      <c r="A8" s="13"/>
      <c r="B8" s="42" t="s">
        <v>142</v>
      </c>
      <c r="C8" s="42"/>
      <c r="D8" s="43" t="s">
        <v>24</v>
      </c>
    </row>
    <row r="9" spans="1:8" ht="15" customHeight="1">
      <c r="A9" s="14">
        <v>1</v>
      </c>
      <c r="B9" s="15" t="s">
        <v>141</v>
      </c>
      <c r="C9" s="15" t="s">
        <v>95</v>
      </c>
      <c r="D9" s="44" t="s">
        <v>143</v>
      </c>
      <c r="E9" s="47"/>
    </row>
    <row r="10" spans="1:8" ht="15" customHeight="1">
      <c r="A10" s="14">
        <f>A9+1</f>
        <v>2</v>
      </c>
      <c r="B10" s="15" t="s">
        <v>141</v>
      </c>
      <c r="C10" s="15" t="s">
        <v>622</v>
      </c>
      <c r="D10" s="44" t="s">
        <v>584</v>
      </c>
      <c r="E10" s="47"/>
    </row>
    <row r="11" spans="1:8" ht="15" customHeight="1">
      <c r="A11" s="14">
        <f t="shared" ref="A11:A41" si="0">A10+1</f>
        <v>3</v>
      </c>
      <c r="B11" s="15" t="s">
        <v>141</v>
      </c>
      <c r="C11" s="15" t="s">
        <v>96</v>
      </c>
      <c r="D11" s="44" t="s">
        <v>428</v>
      </c>
      <c r="E11" s="47"/>
    </row>
    <row r="12" spans="1:8" ht="15" customHeight="1">
      <c r="A12" s="14">
        <f t="shared" si="0"/>
        <v>4</v>
      </c>
      <c r="B12" s="15" t="s">
        <v>141</v>
      </c>
      <c r="C12" s="15" t="s">
        <v>623</v>
      </c>
      <c r="D12" s="44" t="s">
        <v>591</v>
      </c>
      <c r="E12" s="47"/>
    </row>
    <row r="13" spans="1:8" ht="15" customHeight="1">
      <c r="A13" s="14">
        <f t="shared" si="0"/>
        <v>5</v>
      </c>
      <c r="B13" s="15" t="s">
        <v>141</v>
      </c>
      <c r="C13" s="15" t="s">
        <v>97</v>
      </c>
      <c r="D13" s="45" t="s">
        <v>144</v>
      </c>
      <c r="H13" s="16"/>
    </row>
    <row r="14" spans="1:8" ht="15" customHeight="1">
      <c r="A14" s="14">
        <f t="shared" si="0"/>
        <v>6</v>
      </c>
      <c r="B14" s="15" t="s">
        <v>141</v>
      </c>
      <c r="C14" s="15" t="s">
        <v>98</v>
      </c>
      <c r="D14" s="46" t="s">
        <v>176</v>
      </c>
      <c r="H14" s="16"/>
    </row>
    <row r="15" spans="1:8" ht="15" customHeight="1">
      <c r="A15" s="14">
        <f t="shared" si="0"/>
        <v>7</v>
      </c>
      <c r="B15" s="15" t="s">
        <v>141</v>
      </c>
      <c r="C15" s="15" t="s">
        <v>99</v>
      </c>
      <c r="D15" s="46" t="s">
        <v>185</v>
      </c>
      <c r="H15" s="16"/>
    </row>
    <row r="16" spans="1:8" ht="15" customHeight="1">
      <c r="A16" s="14">
        <f t="shared" si="0"/>
        <v>8</v>
      </c>
      <c r="B16" s="15" t="s">
        <v>141</v>
      </c>
      <c r="C16" s="15" t="s">
        <v>100</v>
      </c>
      <c r="D16" s="46" t="s">
        <v>186</v>
      </c>
      <c r="H16" s="16"/>
    </row>
    <row r="17" spans="1:8" ht="15" customHeight="1">
      <c r="A17" s="14">
        <f t="shared" si="0"/>
        <v>9</v>
      </c>
      <c r="B17" s="15" t="s">
        <v>141</v>
      </c>
      <c r="C17" s="15" t="s">
        <v>101</v>
      </c>
      <c r="D17" s="46" t="s">
        <v>231</v>
      </c>
      <c r="H17" s="16"/>
    </row>
    <row r="18" spans="1:8" ht="15" customHeight="1">
      <c r="A18" s="14">
        <f t="shared" si="0"/>
        <v>10</v>
      </c>
      <c r="B18" s="15" t="s">
        <v>141</v>
      </c>
      <c r="C18" s="15" t="s">
        <v>102</v>
      </c>
      <c r="D18" s="46" t="s">
        <v>449</v>
      </c>
      <c r="H18" s="16"/>
    </row>
    <row r="19" spans="1:8" ht="15" customHeight="1">
      <c r="A19" s="14">
        <f t="shared" si="0"/>
        <v>11</v>
      </c>
      <c r="B19" s="15" t="s">
        <v>141</v>
      </c>
      <c r="C19" s="15" t="s">
        <v>103</v>
      </c>
      <c r="D19" s="46" t="s">
        <v>293</v>
      </c>
      <c r="H19" s="16"/>
    </row>
    <row r="20" spans="1:8" ht="15" customHeight="1">
      <c r="A20" s="14">
        <f t="shared" si="0"/>
        <v>12</v>
      </c>
      <c r="B20" s="15" t="s">
        <v>141</v>
      </c>
      <c r="C20" s="15" t="s">
        <v>104</v>
      </c>
      <c r="D20" s="46" t="s">
        <v>232</v>
      </c>
      <c r="H20" s="16"/>
    </row>
    <row r="21" spans="1:8" ht="15" customHeight="1">
      <c r="A21" s="14">
        <f t="shared" si="0"/>
        <v>13</v>
      </c>
      <c r="B21" s="15" t="s">
        <v>141</v>
      </c>
      <c r="C21" s="15" t="s">
        <v>105</v>
      </c>
      <c r="D21" s="46" t="s">
        <v>316</v>
      </c>
      <c r="H21" s="16"/>
    </row>
    <row r="22" spans="1:8" ht="15" customHeight="1">
      <c r="A22" s="14">
        <f t="shared" si="0"/>
        <v>14</v>
      </c>
      <c r="B22" s="15" t="s">
        <v>141</v>
      </c>
      <c r="C22" s="15" t="s">
        <v>106</v>
      </c>
      <c r="D22" s="46" t="s">
        <v>319</v>
      </c>
      <c r="H22" s="16"/>
    </row>
    <row r="23" spans="1:8" ht="15" customHeight="1">
      <c r="A23" s="14">
        <f t="shared" si="0"/>
        <v>15</v>
      </c>
      <c r="B23" s="15" t="s">
        <v>141</v>
      </c>
      <c r="C23" s="15" t="s">
        <v>107</v>
      </c>
      <c r="D23" s="46" t="s">
        <v>500</v>
      </c>
      <c r="H23" s="16"/>
    </row>
    <row r="24" spans="1:8" ht="15" customHeight="1">
      <c r="A24" s="14">
        <f t="shared" si="0"/>
        <v>16</v>
      </c>
      <c r="B24" s="15" t="s">
        <v>141</v>
      </c>
      <c r="C24" s="15" t="s">
        <v>108</v>
      </c>
      <c r="D24" s="46" t="s">
        <v>366</v>
      </c>
      <c r="H24" s="16"/>
    </row>
    <row r="25" spans="1:8" ht="15" customHeight="1">
      <c r="A25" s="14">
        <f t="shared" si="0"/>
        <v>17</v>
      </c>
      <c r="B25" s="15" t="s">
        <v>141</v>
      </c>
      <c r="C25" s="15" t="s">
        <v>387</v>
      </c>
      <c r="D25" s="46" t="s">
        <v>382</v>
      </c>
      <c r="H25" s="16"/>
    </row>
    <row r="26" spans="1:8" ht="15" customHeight="1">
      <c r="A26" s="14">
        <f t="shared" si="0"/>
        <v>18</v>
      </c>
      <c r="B26" s="15" t="s">
        <v>141</v>
      </c>
      <c r="C26" s="15" t="s">
        <v>388</v>
      </c>
      <c r="D26" s="46" t="s">
        <v>400</v>
      </c>
      <c r="H26" s="16"/>
    </row>
    <row r="27" spans="1:8" ht="15" customHeight="1">
      <c r="A27" s="14">
        <f t="shared" si="0"/>
        <v>19</v>
      </c>
      <c r="B27" s="15" t="s">
        <v>141</v>
      </c>
      <c r="C27" s="15" t="s">
        <v>389</v>
      </c>
      <c r="D27" s="46" t="s">
        <v>401</v>
      </c>
      <c r="H27" s="16"/>
    </row>
    <row r="28" spans="1:8" ht="15" customHeight="1">
      <c r="A28" s="14">
        <f t="shared" si="0"/>
        <v>20</v>
      </c>
      <c r="B28" s="15" t="s">
        <v>141</v>
      </c>
      <c r="C28" s="15" t="s">
        <v>390</v>
      </c>
      <c r="D28" s="45" t="s">
        <v>13</v>
      </c>
    </row>
    <row r="29" spans="1:8" ht="15" customHeight="1">
      <c r="A29" s="14">
        <f t="shared" si="0"/>
        <v>21</v>
      </c>
      <c r="B29" s="15" t="s">
        <v>141</v>
      </c>
      <c r="C29" s="15" t="s">
        <v>391</v>
      </c>
      <c r="D29" s="46" t="s">
        <v>71</v>
      </c>
    </row>
    <row r="30" spans="1:8" ht="15" customHeight="1">
      <c r="A30" s="14">
        <f t="shared" si="0"/>
        <v>22</v>
      </c>
      <c r="B30" s="15" t="s">
        <v>141</v>
      </c>
      <c r="C30" s="15" t="s">
        <v>537</v>
      </c>
      <c r="D30" s="46" t="s">
        <v>538</v>
      </c>
    </row>
    <row r="31" spans="1:8" ht="15" customHeight="1">
      <c r="A31" s="14">
        <f t="shared" si="0"/>
        <v>23</v>
      </c>
      <c r="B31" s="15" t="s">
        <v>141</v>
      </c>
      <c r="C31" s="15" t="s">
        <v>392</v>
      </c>
      <c r="D31" s="46" t="s">
        <v>14</v>
      </c>
    </row>
    <row r="32" spans="1:8" ht="15" customHeight="1">
      <c r="A32" s="14">
        <f t="shared" si="0"/>
        <v>24</v>
      </c>
      <c r="B32" s="15" t="s">
        <v>141</v>
      </c>
      <c r="C32" s="15" t="s">
        <v>393</v>
      </c>
      <c r="D32" s="46" t="s">
        <v>173</v>
      </c>
    </row>
    <row r="33" spans="1:4" ht="15" customHeight="1">
      <c r="A33" s="14">
        <f t="shared" si="0"/>
        <v>25</v>
      </c>
      <c r="B33" s="15" t="s">
        <v>141</v>
      </c>
      <c r="C33" s="15" t="s">
        <v>624</v>
      </c>
      <c r="D33" s="46" t="s">
        <v>608</v>
      </c>
    </row>
    <row r="34" spans="1:4" ht="15" customHeight="1">
      <c r="A34" s="14">
        <f t="shared" si="0"/>
        <v>26</v>
      </c>
      <c r="B34" s="15" t="s">
        <v>141</v>
      </c>
      <c r="C34" s="15" t="s">
        <v>394</v>
      </c>
      <c r="D34" s="45" t="s">
        <v>109</v>
      </c>
    </row>
    <row r="35" spans="1:4" ht="15" customHeight="1">
      <c r="A35" s="14">
        <f t="shared" si="0"/>
        <v>27</v>
      </c>
      <c r="B35" s="15" t="s">
        <v>141</v>
      </c>
      <c r="C35" s="15" t="s">
        <v>395</v>
      </c>
      <c r="D35" s="45" t="s">
        <v>522</v>
      </c>
    </row>
    <row r="36" spans="1:4" ht="15" customHeight="1">
      <c r="A36" s="14">
        <f t="shared" si="0"/>
        <v>28</v>
      </c>
      <c r="B36" s="15" t="s">
        <v>141</v>
      </c>
      <c r="C36" s="15" t="s">
        <v>396</v>
      </c>
      <c r="D36" s="45" t="s">
        <v>427</v>
      </c>
    </row>
    <row r="37" spans="1:4" ht="15" customHeight="1">
      <c r="A37" s="14">
        <f t="shared" si="0"/>
        <v>29</v>
      </c>
      <c r="B37" s="15" t="s">
        <v>141</v>
      </c>
      <c r="C37" s="15" t="s">
        <v>397</v>
      </c>
      <c r="D37" s="45" t="s">
        <v>0</v>
      </c>
    </row>
    <row r="38" spans="1:4" ht="15" customHeight="1">
      <c r="A38" s="14">
        <f t="shared" si="0"/>
        <v>30</v>
      </c>
      <c r="B38" s="15" t="s">
        <v>141</v>
      </c>
      <c r="C38" s="15" t="s">
        <v>398</v>
      </c>
      <c r="D38" s="45" t="s">
        <v>535</v>
      </c>
    </row>
    <row r="39" spans="1:4" ht="15" customHeight="1">
      <c r="A39" s="14">
        <f t="shared" si="0"/>
        <v>31</v>
      </c>
      <c r="B39" s="15" t="s">
        <v>141</v>
      </c>
      <c r="C39" s="15" t="s">
        <v>399</v>
      </c>
      <c r="D39" s="45" t="s">
        <v>536</v>
      </c>
    </row>
    <row r="40" spans="1:4" ht="15" customHeight="1">
      <c r="A40" s="14">
        <f t="shared" si="0"/>
        <v>32</v>
      </c>
      <c r="B40" s="15" t="s">
        <v>141</v>
      </c>
      <c r="C40" s="15" t="s">
        <v>625</v>
      </c>
      <c r="D40" s="45" t="s">
        <v>601</v>
      </c>
    </row>
    <row r="41" spans="1:4" ht="15" customHeight="1">
      <c r="A41" s="14">
        <f t="shared" si="0"/>
        <v>33</v>
      </c>
      <c r="B41" s="15" t="s">
        <v>141</v>
      </c>
      <c r="C41" s="15" t="s">
        <v>626</v>
      </c>
      <c r="D41" s="45" t="s">
        <v>613</v>
      </c>
    </row>
    <row r="43" spans="1:4" ht="12" customHeight="1">
      <c r="A43" s="18" t="s">
        <v>115</v>
      </c>
    </row>
    <row r="45" spans="1:4" ht="12" customHeight="1">
      <c r="A45" s="17" t="s">
        <v>2</v>
      </c>
      <c r="B45" s="10" t="s">
        <v>3</v>
      </c>
    </row>
    <row r="46" spans="1:4" ht="12" customHeight="1">
      <c r="A46" s="17" t="s">
        <v>4</v>
      </c>
      <c r="B46" s="10" t="s">
        <v>5</v>
      </c>
    </row>
    <row r="48" spans="1:4" ht="12" customHeight="1">
      <c r="B48" s="19"/>
    </row>
    <row r="49" spans="2:2" ht="12" customHeight="1">
      <c r="B49" s="19"/>
    </row>
    <row r="50" spans="2:2" ht="12" customHeight="1">
      <c r="B50" s="19"/>
    </row>
  </sheetData>
  <mergeCells count="7">
    <mergeCell ref="A7:D7"/>
    <mergeCell ref="A1:D1"/>
    <mergeCell ref="A6:D6"/>
    <mergeCell ref="A2:C2"/>
    <mergeCell ref="A3:C3"/>
    <mergeCell ref="A4:C4"/>
    <mergeCell ref="A5:D5"/>
  </mergeCells>
  <phoneticPr fontId="0" type="noConversion"/>
  <pageMargins left="0.9" right="0.36" top="1" bottom="1" header="0.5" footer="0.5"/>
  <pageSetup paperSize="9" scale="89"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E27"/>
  <sheetViews>
    <sheetView showGridLines="0" view="pageBreakPreview" zoomScale="76" zoomScaleSheetLayoutView="76" workbookViewId="0">
      <selection activeCell="D4" sqref="D4:E4"/>
    </sheetView>
  </sheetViews>
  <sheetFormatPr defaultRowHeight="12.75"/>
  <cols>
    <col min="1" max="1" width="2.5703125" style="222" bestFit="1" customWidth="1"/>
    <col min="2" max="2" width="2.140625" style="222" bestFit="1" customWidth="1"/>
    <col min="3" max="3" width="69.85546875" style="222" customWidth="1"/>
    <col min="4" max="4" width="13" style="222" customWidth="1"/>
    <col min="5" max="5" width="14.85546875" style="222" customWidth="1"/>
    <col min="6" max="16384" width="9.140625" style="222"/>
  </cols>
  <sheetData>
    <row r="1" spans="1:5">
      <c r="A1" s="441"/>
      <c r="B1" s="441"/>
      <c r="C1" s="441"/>
      <c r="D1" s="441"/>
    </row>
    <row r="2" spans="1:5">
      <c r="A2" s="378" t="str">
        <f ca="1">Index!A2</f>
        <v>Name of utility/Company:</v>
      </c>
      <c r="B2" s="378"/>
      <c r="C2" s="378"/>
      <c r="D2" s="368"/>
      <c r="E2" s="368"/>
    </row>
    <row r="3" spans="1:5">
      <c r="A3" s="378" t="str">
        <f ca="1">Index!A3</f>
        <v>Name of the Project:</v>
      </c>
      <c r="B3" s="378"/>
      <c r="C3" s="378"/>
      <c r="D3" s="368"/>
      <c r="E3" s="368"/>
    </row>
    <row r="4" spans="1:5">
      <c r="A4" s="378" t="str">
        <f ca="1">Index!A4</f>
        <v>Name of the Transmission Element:</v>
      </c>
      <c r="B4" s="378"/>
      <c r="C4" s="378"/>
      <c r="D4" s="368"/>
      <c r="E4" s="368"/>
    </row>
    <row r="5" spans="1:5">
      <c r="A5" s="221"/>
      <c r="B5" s="221"/>
      <c r="C5" s="221"/>
      <c r="D5" s="217"/>
    </row>
    <row r="6" spans="1:5">
      <c r="A6" s="397" t="str">
        <f ca="1">Index!D26</f>
        <v>Statement of Capital Cost</v>
      </c>
      <c r="B6" s="397"/>
      <c r="C6" s="397"/>
      <c r="D6" s="225" t="s">
        <v>145</v>
      </c>
      <c r="E6" s="225" t="str">
        <f ca="1">Index!C26</f>
        <v>F16</v>
      </c>
    </row>
    <row r="7" spans="1:5">
      <c r="D7" s="217"/>
      <c r="E7" s="178" t="s">
        <v>583</v>
      </c>
    </row>
    <row r="8" spans="1:5" ht="14.25">
      <c r="A8" s="226"/>
      <c r="B8" s="226"/>
      <c r="C8" s="227" t="s">
        <v>16</v>
      </c>
      <c r="D8" s="442" t="s">
        <v>403</v>
      </c>
      <c r="E8" s="443"/>
    </row>
    <row r="9" spans="1:5">
      <c r="A9" s="226" t="s">
        <v>17</v>
      </c>
      <c r="B9" s="226" t="s">
        <v>67</v>
      </c>
      <c r="C9" s="229" t="s">
        <v>402</v>
      </c>
      <c r="D9" s="442"/>
      <c r="E9" s="443"/>
    </row>
    <row r="10" spans="1:5">
      <c r="A10" s="226"/>
      <c r="B10" s="226" t="s">
        <v>68</v>
      </c>
      <c r="C10" s="226" t="s">
        <v>405</v>
      </c>
      <c r="D10" s="442"/>
      <c r="E10" s="443"/>
    </row>
    <row r="11" spans="1:5">
      <c r="A11" s="226"/>
      <c r="B11" s="226" t="s">
        <v>70</v>
      </c>
      <c r="C11" s="229" t="s">
        <v>406</v>
      </c>
      <c r="D11" s="442"/>
      <c r="E11" s="443"/>
    </row>
    <row r="12" spans="1:5">
      <c r="A12" s="226"/>
      <c r="B12" s="226" t="s">
        <v>408</v>
      </c>
      <c r="C12" s="229" t="s">
        <v>407</v>
      </c>
      <c r="D12" s="442"/>
      <c r="E12" s="443"/>
    </row>
    <row r="13" spans="1:5">
      <c r="A13" s="226"/>
      <c r="B13" s="226"/>
      <c r="C13" s="229"/>
      <c r="D13" s="442"/>
      <c r="E13" s="443"/>
    </row>
    <row r="14" spans="1:5" s="223" customFormat="1">
      <c r="A14" s="226" t="s">
        <v>18</v>
      </c>
      <c r="B14" s="226" t="s">
        <v>67</v>
      </c>
      <c r="C14" s="229" t="s">
        <v>402</v>
      </c>
      <c r="D14" s="442"/>
      <c r="E14" s="443"/>
    </row>
    <row r="15" spans="1:5">
      <c r="A15" s="226"/>
      <c r="B15" s="226" t="s">
        <v>68</v>
      </c>
      <c r="C15" s="226" t="s">
        <v>410</v>
      </c>
      <c r="D15" s="442"/>
      <c r="E15" s="443"/>
    </row>
    <row r="16" spans="1:5">
      <c r="A16" s="226"/>
      <c r="B16" s="226" t="s">
        <v>70</v>
      </c>
      <c r="C16" s="229" t="s">
        <v>409</v>
      </c>
      <c r="D16" s="442"/>
      <c r="E16" s="443"/>
    </row>
    <row r="17" spans="1:5">
      <c r="A17" s="226"/>
      <c r="B17" s="226" t="s">
        <v>408</v>
      </c>
      <c r="C17" s="229" t="s">
        <v>411</v>
      </c>
      <c r="D17" s="442"/>
      <c r="E17" s="443"/>
    </row>
    <row r="18" spans="1:5">
      <c r="A18" s="226"/>
      <c r="B18" s="226"/>
      <c r="C18" s="226"/>
      <c r="D18" s="442"/>
      <c r="E18" s="443"/>
    </row>
    <row r="19" spans="1:5">
      <c r="A19" s="226" t="s">
        <v>18</v>
      </c>
      <c r="B19" s="226" t="s">
        <v>67</v>
      </c>
      <c r="C19" s="229" t="s">
        <v>402</v>
      </c>
      <c r="D19" s="442"/>
      <c r="E19" s="443"/>
    </row>
    <row r="20" spans="1:5">
      <c r="A20" s="226"/>
      <c r="B20" s="226" t="s">
        <v>68</v>
      </c>
      <c r="C20" s="226" t="s">
        <v>412</v>
      </c>
      <c r="D20" s="442"/>
      <c r="E20" s="443"/>
    </row>
    <row r="21" spans="1:5">
      <c r="A21" s="226"/>
      <c r="B21" s="226" t="s">
        <v>70</v>
      </c>
      <c r="C21" s="229" t="s">
        <v>413</v>
      </c>
      <c r="D21" s="442"/>
      <c r="E21" s="443"/>
    </row>
    <row r="22" spans="1:5">
      <c r="A22" s="226"/>
      <c r="B22" s="226" t="s">
        <v>408</v>
      </c>
      <c r="C22" s="229" t="s">
        <v>414</v>
      </c>
      <c r="D22" s="442"/>
      <c r="E22" s="443"/>
    </row>
    <row r="23" spans="1:5" ht="14.25">
      <c r="A23" s="438"/>
      <c r="B23" s="438"/>
      <c r="C23" s="438"/>
      <c r="D23" s="438"/>
      <c r="E23" s="438"/>
    </row>
    <row r="24" spans="1:5" ht="14.25">
      <c r="A24" s="438" t="s">
        <v>404</v>
      </c>
      <c r="B24" s="438"/>
      <c r="C24" s="438"/>
      <c r="D24" s="438"/>
      <c r="E24" s="438"/>
    </row>
    <row r="25" spans="1:5" ht="14.25">
      <c r="A25" s="218"/>
      <c r="B25" s="218"/>
    </row>
    <row r="26" spans="1:5" ht="14.25">
      <c r="A26" s="218"/>
      <c r="B26" s="218"/>
    </row>
    <row r="27" spans="1:5">
      <c r="D27" s="223" t="s">
        <v>150</v>
      </c>
    </row>
  </sheetData>
  <mergeCells count="25">
    <mergeCell ref="A24:E24"/>
    <mergeCell ref="D9:E9"/>
    <mergeCell ref="D10:E10"/>
    <mergeCell ref="D11:E11"/>
    <mergeCell ref="D21:E21"/>
    <mergeCell ref="D22:E22"/>
    <mergeCell ref="A23:E23"/>
    <mergeCell ref="D17:E17"/>
    <mergeCell ref="D18:E18"/>
    <mergeCell ref="D19:E19"/>
    <mergeCell ref="D20:E20"/>
    <mergeCell ref="D12:E12"/>
    <mergeCell ref="D13:E13"/>
    <mergeCell ref="D14:E14"/>
    <mergeCell ref="D16:E16"/>
    <mergeCell ref="D4:E4"/>
    <mergeCell ref="D15:E15"/>
    <mergeCell ref="A1:D1"/>
    <mergeCell ref="A6:C6"/>
    <mergeCell ref="A2:C2"/>
    <mergeCell ref="A3:C3"/>
    <mergeCell ref="A4:C4"/>
    <mergeCell ref="D2:E2"/>
    <mergeCell ref="D3:E3"/>
    <mergeCell ref="D8:E8"/>
  </mergeCells>
  <phoneticPr fontId="0" type="noConversion"/>
  <pageMargins left="0.75" right="0.45" top="1" bottom="1" header="0.5" footer="0.5"/>
  <pageSetup paperSize="9" scale="89" orientation="portrait" r:id="rId1"/>
  <headerFooter alignWithMargins="0">
    <oddFooter>&amp;L&amp;F</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29"/>
  <sheetViews>
    <sheetView showGridLines="0" view="pageBreakPreview" zoomScale="76" zoomScaleSheetLayoutView="76" workbookViewId="0">
      <selection activeCell="D4" sqref="D4:E4"/>
    </sheetView>
  </sheetViews>
  <sheetFormatPr defaultRowHeight="12.75"/>
  <cols>
    <col min="1" max="1" width="2.5703125" style="222" bestFit="1" customWidth="1"/>
    <col min="2" max="2" width="2.140625" style="222" bestFit="1" customWidth="1"/>
    <col min="3" max="3" width="66.7109375" style="222" bestFit="1" customWidth="1"/>
    <col min="4" max="4" width="11.28515625" style="222" bestFit="1" customWidth="1"/>
    <col min="5" max="5" width="13" style="222" customWidth="1"/>
    <col min="6" max="16384" width="9.140625" style="222"/>
  </cols>
  <sheetData>
    <row r="1" spans="1:5">
      <c r="A1" s="441"/>
      <c r="B1" s="441"/>
      <c r="C1" s="441"/>
      <c r="D1" s="441"/>
    </row>
    <row r="2" spans="1:5">
      <c r="A2" s="378" t="str">
        <f ca="1">Index!A2</f>
        <v>Name of utility/Company:</v>
      </c>
      <c r="B2" s="378"/>
      <c r="C2" s="378"/>
      <c r="D2" s="368"/>
      <c r="E2" s="368"/>
    </row>
    <row r="3" spans="1:5">
      <c r="A3" s="378" t="str">
        <f ca="1">Index!A3</f>
        <v>Name of the Project:</v>
      </c>
      <c r="B3" s="378"/>
      <c r="C3" s="378"/>
      <c r="D3" s="368"/>
      <c r="E3" s="368"/>
    </row>
    <row r="4" spans="1:5">
      <c r="A4" s="378" t="str">
        <f ca="1">Index!A4</f>
        <v>Name of the Transmission Element:</v>
      </c>
      <c r="B4" s="378"/>
      <c r="C4" s="378"/>
      <c r="D4" s="368"/>
      <c r="E4" s="368"/>
    </row>
    <row r="5" spans="1:5">
      <c r="A5" s="221"/>
      <c r="B5" s="221"/>
      <c r="C5" s="221"/>
      <c r="D5" s="217"/>
    </row>
    <row r="6" spans="1:5">
      <c r="A6" s="397" t="str">
        <f ca="1">Index!D27</f>
        <v>Statement of Capital Works in Progress</v>
      </c>
      <c r="B6" s="397"/>
      <c r="C6" s="397"/>
      <c r="D6" s="225" t="s">
        <v>145</v>
      </c>
      <c r="E6" s="225" t="str">
        <f ca="1">Index!C27</f>
        <v>F17</v>
      </c>
    </row>
    <row r="7" spans="1:5" ht="18" customHeight="1">
      <c r="D7" s="217"/>
      <c r="E7" s="178" t="s">
        <v>583</v>
      </c>
    </row>
    <row r="8" spans="1:5" ht="14.25">
      <c r="A8" s="226"/>
      <c r="B8" s="226"/>
      <c r="C8" s="227" t="s">
        <v>16</v>
      </c>
      <c r="D8" s="442" t="s">
        <v>403</v>
      </c>
      <c r="E8" s="443"/>
    </row>
    <row r="9" spans="1:5">
      <c r="A9" s="226" t="s">
        <v>17</v>
      </c>
      <c r="B9" s="226" t="s">
        <v>67</v>
      </c>
      <c r="C9" s="229" t="s">
        <v>415</v>
      </c>
      <c r="D9" s="442"/>
      <c r="E9" s="443"/>
    </row>
    <row r="10" spans="1:5">
      <c r="A10" s="226"/>
      <c r="B10" s="226" t="s">
        <v>68</v>
      </c>
      <c r="C10" s="226" t="s">
        <v>416</v>
      </c>
      <c r="D10" s="442"/>
      <c r="E10" s="443"/>
    </row>
    <row r="11" spans="1:5">
      <c r="A11" s="226"/>
      <c r="B11" s="226" t="s">
        <v>70</v>
      </c>
      <c r="C11" s="229" t="s">
        <v>417</v>
      </c>
      <c r="D11" s="442"/>
      <c r="E11" s="443"/>
    </row>
    <row r="12" spans="1:5">
      <c r="A12" s="226"/>
      <c r="B12" s="226"/>
      <c r="C12" s="229"/>
      <c r="D12" s="442"/>
      <c r="E12" s="443"/>
    </row>
    <row r="13" spans="1:5" s="223" customFormat="1">
      <c r="A13" s="226" t="s">
        <v>18</v>
      </c>
      <c r="B13" s="226" t="s">
        <v>67</v>
      </c>
      <c r="C13" s="229" t="s">
        <v>418</v>
      </c>
      <c r="D13" s="442"/>
      <c r="E13" s="443"/>
    </row>
    <row r="14" spans="1:5">
      <c r="A14" s="226"/>
      <c r="B14" s="226" t="s">
        <v>68</v>
      </c>
      <c r="C14" s="226" t="s">
        <v>416</v>
      </c>
      <c r="D14" s="442"/>
      <c r="E14" s="443"/>
    </row>
    <row r="15" spans="1:5">
      <c r="A15" s="226"/>
      <c r="B15" s="226" t="s">
        <v>70</v>
      </c>
      <c r="C15" s="229" t="s">
        <v>417</v>
      </c>
      <c r="D15" s="442"/>
      <c r="E15" s="443"/>
    </row>
    <row r="16" spans="1:5">
      <c r="A16" s="226"/>
      <c r="B16" s="226"/>
      <c r="C16" s="226"/>
      <c r="D16" s="442"/>
      <c r="E16" s="443"/>
    </row>
    <row r="17" spans="1:5">
      <c r="A17" s="226" t="s">
        <v>19</v>
      </c>
      <c r="B17" s="226" t="s">
        <v>67</v>
      </c>
      <c r="C17" s="229" t="s">
        <v>419</v>
      </c>
      <c r="D17" s="442"/>
      <c r="E17" s="443"/>
    </row>
    <row r="18" spans="1:5">
      <c r="A18" s="226"/>
      <c r="B18" s="226" t="s">
        <v>68</v>
      </c>
      <c r="C18" s="226" t="s">
        <v>416</v>
      </c>
      <c r="D18" s="442"/>
      <c r="E18" s="443"/>
    </row>
    <row r="19" spans="1:5">
      <c r="A19" s="226"/>
      <c r="B19" s="226" t="s">
        <v>70</v>
      </c>
      <c r="C19" s="229" t="s">
        <v>417</v>
      </c>
      <c r="D19" s="442"/>
      <c r="E19" s="443"/>
    </row>
    <row r="20" spans="1:5">
      <c r="A20" s="226"/>
      <c r="B20" s="226"/>
      <c r="C20" s="226"/>
      <c r="D20" s="442"/>
      <c r="E20" s="443"/>
    </row>
    <row r="21" spans="1:5">
      <c r="A21" s="226" t="s">
        <v>6</v>
      </c>
      <c r="B21" s="226" t="s">
        <v>67</v>
      </c>
      <c r="C21" s="229" t="s">
        <v>420</v>
      </c>
      <c r="D21" s="442"/>
      <c r="E21" s="443"/>
    </row>
    <row r="22" spans="1:5">
      <c r="A22" s="226"/>
      <c r="B22" s="226" t="s">
        <v>68</v>
      </c>
      <c r="C22" s="226" t="s">
        <v>416</v>
      </c>
      <c r="D22" s="442"/>
      <c r="E22" s="443"/>
    </row>
    <row r="23" spans="1:5">
      <c r="A23" s="226"/>
      <c r="B23" s="226" t="s">
        <v>70</v>
      </c>
      <c r="C23" s="229" t="s">
        <v>417</v>
      </c>
      <c r="D23" s="442"/>
      <c r="E23" s="443"/>
    </row>
    <row r="24" spans="1:5">
      <c r="C24" s="230"/>
      <c r="D24" s="219"/>
      <c r="E24" s="219"/>
    </row>
    <row r="25" spans="1:5" ht="14.25">
      <c r="A25" s="438"/>
      <c r="B25" s="438"/>
      <c r="C25" s="438"/>
      <c r="D25" s="438"/>
      <c r="E25" s="438"/>
    </row>
    <row r="26" spans="1:5" ht="14.25">
      <c r="A26" s="438" t="s">
        <v>404</v>
      </c>
      <c r="B26" s="438"/>
      <c r="C26" s="438"/>
      <c r="D26" s="438"/>
      <c r="E26" s="438"/>
    </row>
    <row r="27" spans="1:5" ht="14.25">
      <c r="A27" s="218"/>
      <c r="B27" s="218"/>
    </row>
    <row r="28" spans="1:5" ht="14.25">
      <c r="A28" s="218"/>
      <c r="B28" s="218"/>
    </row>
    <row r="29" spans="1:5">
      <c r="D29" s="223" t="s">
        <v>150</v>
      </c>
    </row>
  </sheetData>
  <mergeCells count="26">
    <mergeCell ref="D15:E15"/>
    <mergeCell ref="D17:E17"/>
    <mergeCell ref="D18:E18"/>
    <mergeCell ref="D19:E19"/>
    <mergeCell ref="D20:E20"/>
    <mergeCell ref="A26:E26"/>
    <mergeCell ref="D21:E21"/>
    <mergeCell ref="D22:E22"/>
    <mergeCell ref="D23:E23"/>
    <mergeCell ref="A25:E25"/>
    <mergeCell ref="A2:C2"/>
    <mergeCell ref="A3:C3"/>
    <mergeCell ref="A4:C4"/>
    <mergeCell ref="D12:E12"/>
    <mergeCell ref="D13:E13"/>
    <mergeCell ref="D14:E14"/>
    <mergeCell ref="D2:E2"/>
    <mergeCell ref="D3:E3"/>
    <mergeCell ref="D4:E4"/>
    <mergeCell ref="D16:E16"/>
    <mergeCell ref="A1:D1"/>
    <mergeCell ref="A6:C6"/>
    <mergeCell ref="D8:E8"/>
    <mergeCell ref="D10:E10"/>
    <mergeCell ref="D11:E11"/>
    <mergeCell ref="D9:E9"/>
  </mergeCells>
  <phoneticPr fontId="0" type="noConversion"/>
  <pageMargins left="0.75" right="0.45" top="1" bottom="1" header="0.5" footer="0.5"/>
  <pageSetup paperSize="9" scale="96" orientation="portrait" r:id="rId1"/>
  <headerFooter alignWithMargins="0">
    <oddFooter>&amp;L&amp;F</oddFooter>
  </headerFooter>
</worksheet>
</file>

<file path=xl/worksheets/sheet22.xml><?xml version="1.0" encoding="utf-8"?>
<worksheet xmlns="http://schemas.openxmlformats.org/spreadsheetml/2006/main" xmlns:r="http://schemas.openxmlformats.org/officeDocument/2006/relationships">
  <dimension ref="A1:W26"/>
  <sheetViews>
    <sheetView showGridLines="0" view="pageBreakPreview" zoomScale="80" zoomScaleSheetLayoutView="80" workbookViewId="0">
      <selection activeCell="C4" sqref="C4:H4"/>
    </sheetView>
  </sheetViews>
  <sheetFormatPr defaultRowHeight="12.75"/>
  <cols>
    <col min="1" max="1" width="5" style="38" customWidth="1"/>
    <col min="2" max="2" width="28.7109375" style="38" bestFit="1" customWidth="1"/>
    <col min="3" max="3" width="11.140625" style="38" customWidth="1"/>
    <col min="4" max="4" width="12.28515625" style="38" customWidth="1"/>
    <col min="5" max="5" width="11.140625" style="38" bestFit="1" customWidth="1"/>
    <col min="6" max="7" width="11" style="38" customWidth="1"/>
    <col min="8" max="8" width="11.28515625" style="38" customWidth="1"/>
    <col min="9" max="16384" width="9.140625" style="38"/>
  </cols>
  <sheetData>
    <row r="1" spans="1:23" ht="18.75" customHeight="1">
      <c r="A1" s="372"/>
      <c r="B1" s="372"/>
      <c r="C1" s="372"/>
      <c r="D1" s="372"/>
      <c r="E1" s="372"/>
      <c r="F1" s="372"/>
      <c r="G1" s="372"/>
      <c r="H1" s="372"/>
    </row>
    <row r="2" spans="1:23" s="39" customFormat="1">
      <c r="A2" s="378" t="str">
        <f ca="1">Index!A2:C2</f>
        <v>Name of utility/Company:</v>
      </c>
      <c r="B2" s="378"/>
      <c r="C2" s="368"/>
      <c r="D2" s="368"/>
      <c r="E2" s="368"/>
      <c r="F2" s="368"/>
      <c r="G2" s="368"/>
      <c r="H2" s="368"/>
    </row>
    <row r="3" spans="1:23" s="40" customFormat="1">
      <c r="A3" s="378" t="str">
        <f ca="1">Index!A3:C3</f>
        <v>Name of the Project:</v>
      </c>
      <c r="B3" s="378"/>
      <c r="C3" s="368"/>
      <c r="D3" s="368"/>
      <c r="E3" s="368"/>
      <c r="F3" s="368"/>
      <c r="G3" s="368"/>
      <c r="H3" s="368"/>
    </row>
    <row r="4" spans="1:23" s="40" customFormat="1">
      <c r="A4" s="378" t="str">
        <f ca="1">Index!A4:C4</f>
        <v>Name of the Transmission Element:</v>
      </c>
      <c r="B4" s="378"/>
      <c r="C4" s="368"/>
      <c r="D4" s="368"/>
      <c r="E4" s="368"/>
      <c r="F4" s="368"/>
      <c r="G4" s="368"/>
      <c r="H4" s="368"/>
    </row>
    <row r="5" spans="1:23" ht="12.75" customHeight="1">
      <c r="A5" s="372"/>
      <c r="B5" s="372"/>
      <c r="C5" s="372"/>
      <c r="D5" s="372"/>
      <c r="E5" s="372"/>
      <c r="F5" s="372"/>
      <c r="G5" s="372"/>
      <c r="H5" s="372"/>
    </row>
    <row r="6" spans="1:23">
      <c r="A6" s="375" t="str">
        <f ca="1">Index!D28</f>
        <v>R&amp;M Expenses</v>
      </c>
      <c r="B6" s="375"/>
      <c r="C6" s="375"/>
      <c r="D6" s="375"/>
      <c r="E6" s="375"/>
      <c r="F6" s="375"/>
      <c r="G6" s="49" t="s">
        <v>145</v>
      </c>
      <c r="H6" s="50" t="str">
        <f ca="1">Index!C28</f>
        <v>F18</v>
      </c>
    </row>
    <row r="7" spans="1:23">
      <c r="A7" s="374"/>
      <c r="B7" s="374"/>
      <c r="C7" s="374"/>
      <c r="D7" s="374"/>
      <c r="E7" s="374"/>
      <c r="F7" s="374"/>
      <c r="G7" s="374"/>
      <c r="H7" s="178" t="s">
        <v>583</v>
      </c>
    </row>
    <row r="8" spans="1:23" s="41" customFormat="1" ht="15" customHeight="1">
      <c r="A8" s="376"/>
      <c r="B8" s="377" t="s">
        <v>16</v>
      </c>
      <c r="C8" s="86" t="s">
        <v>147</v>
      </c>
      <c r="D8" s="86" t="s">
        <v>148</v>
      </c>
      <c r="E8" s="86" t="s">
        <v>149</v>
      </c>
      <c r="F8" s="86" t="s">
        <v>630</v>
      </c>
      <c r="G8" s="86" t="s">
        <v>631</v>
      </c>
      <c r="H8" s="86" t="s">
        <v>632</v>
      </c>
    </row>
    <row r="9" spans="1:23" s="41" customFormat="1" ht="15" customHeight="1">
      <c r="A9" s="376"/>
      <c r="B9" s="377"/>
      <c r="C9" s="30" t="s">
        <v>22</v>
      </c>
      <c r="D9" s="30" t="s">
        <v>22</v>
      </c>
      <c r="E9" s="9" t="s">
        <v>43</v>
      </c>
      <c r="F9" s="376" t="s">
        <v>7</v>
      </c>
      <c r="G9" s="376"/>
      <c r="H9" s="376"/>
    </row>
    <row r="10" spans="1:23" s="41" customFormat="1" ht="15" customHeight="1">
      <c r="A10" s="66">
        <v>1</v>
      </c>
      <c r="B10" s="57" t="s">
        <v>44</v>
      </c>
      <c r="C10" s="98"/>
      <c r="D10" s="92"/>
      <c r="E10" s="92"/>
      <c r="F10" s="92"/>
      <c r="G10" s="92"/>
      <c r="H10" s="92"/>
    </row>
    <row r="11" spans="1:23" s="41" customFormat="1" ht="15" customHeight="1">
      <c r="A11" s="66">
        <v>2</v>
      </c>
      <c r="B11" s="57" t="s">
        <v>45</v>
      </c>
      <c r="C11" s="99"/>
      <c r="D11" s="92"/>
      <c r="E11" s="92"/>
      <c r="F11" s="92"/>
      <c r="G11" s="92"/>
      <c r="H11" s="92"/>
    </row>
    <row r="12" spans="1:23" s="41" customFormat="1" ht="15" customHeight="1">
      <c r="A12" s="66">
        <v>3</v>
      </c>
      <c r="B12" s="57" t="s">
        <v>46</v>
      </c>
      <c r="C12" s="100"/>
      <c r="D12" s="100"/>
      <c r="E12" s="100"/>
      <c r="F12" s="100"/>
      <c r="G12" s="100"/>
      <c r="H12" s="100"/>
    </row>
    <row r="13" spans="1:23" s="41" customFormat="1" ht="15" customHeight="1">
      <c r="A13" s="66">
        <v>4</v>
      </c>
      <c r="B13" s="61" t="s">
        <v>12</v>
      </c>
      <c r="C13" s="101"/>
      <c r="D13" s="92"/>
      <c r="E13" s="92"/>
      <c r="F13" s="92"/>
      <c r="G13" s="92"/>
      <c r="H13" s="92"/>
    </row>
    <row r="14" spans="1:23" s="41" customFormat="1" ht="15" customHeight="1">
      <c r="A14" s="66">
        <v>5</v>
      </c>
      <c r="B14" s="61" t="s">
        <v>47</v>
      </c>
      <c r="C14" s="92"/>
      <c r="D14" s="92"/>
      <c r="E14" s="92"/>
      <c r="F14" s="92"/>
      <c r="G14" s="92"/>
      <c r="H14" s="92"/>
      <c r="N14" s="445"/>
      <c r="O14" s="445"/>
      <c r="P14" s="445"/>
      <c r="Q14" s="445"/>
      <c r="R14" s="445"/>
      <c r="S14" s="445"/>
      <c r="T14" s="445"/>
      <c r="U14" s="445"/>
      <c r="V14" s="445"/>
      <c r="W14" s="445"/>
    </row>
    <row r="15" spans="1:23" s="41" customFormat="1" ht="15" customHeight="1">
      <c r="A15" s="66">
        <v>6</v>
      </c>
      <c r="B15" s="61" t="s">
        <v>8</v>
      </c>
      <c r="C15" s="92"/>
      <c r="D15" s="92"/>
      <c r="E15" s="92"/>
      <c r="F15" s="92"/>
      <c r="G15" s="92"/>
      <c r="H15" s="92"/>
    </row>
    <row r="16" spans="1:23" s="41" customFormat="1" ht="15" customHeight="1">
      <c r="A16" s="66">
        <v>7</v>
      </c>
      <c r="B16" s="61" t="s">
        <v>48</v>
      </c>
      <c r="C16" s="91"/>
      <c r="D16" s="91"/>
      <c r="E16" s="91"/>
      <c r="F16" s="91"/>
      <c r="G16" s="91"/>
      <c r="H16" s="92"/>
    </row>
    <row r="17" spans="1:8" s="41" customFormat="1" ht="15" customHeight="1">
      <c r="A17" s="66">
        <v>8</v>
      </c>
      <c r="B17" s="61" t="s">
        <v>9</v>
      </c>
      <c r="C17" s="91"/>
      <c r="D17" s="91"/>
      <c r="E17" s="91"/>
      <c r="F17" s="91"/>
      <c r="G17" s="91"/>
      <c r="H17" s="92"/>
    </row>
    <row r="18" spans="1:8" s="41" customFormat="1" ht="15" customHeight="1">
      <c r="A18" s="66">
        <v>9</v>
      </c>
      <c r="B18" s="61" t="s">
        <v>42</v>
      </c>
      <c r="C18" s="91"/>
      <c r="D18" s="91"/>
      <c r="E18" s="91"/>
      <c r="F18" s="91"/>
      <c r="G18" s="91"/>
      <c r="H18" s="92"/>
    </row>
    <row r="19" spans="1:8" s="41" customFormat="1" ht="15" customHeight="1">
      <c r="A19" s="66">
        <v>10</v>
      </c>
      <c r="B19" s="61" t="s">
        <v>23</v>
      </c>
      <c r="C19" s="92"/>
      <c r="D19" s="92"/>
      <c r="E19" s="92"/>
      <c r="F19" s="92"/>
      <c r="G19" s="92"/>
      <c r="H19" s="92"/>
    </row>
    <row r="20" spans="1:8" s="41" customFormat="1" ht="15" customHeight="1">
      <c r="A20" s="66"/>
      <c r="B20" s="59" t="s">
        <v>15</v>
      </c>
      <c r="C20" s="92"/>
      <c r="D20" s="92"/>
      <c r="E20" s="92"/>
      <c r="F20" s="92"/>
      <c r="G20" s="92"/>
      <c r="H20" s="92"/>
    </row>
    <row r="21" spans="1:8">
      <c r="A21" s="105">
        <f>A19+1</f>
        <v>11</v>
      </c>
      <c r="B21" s="103" t="s">
        <v>130</v>
      </c>
      <c r="C21" s="28"/>
      <c r="D21" s="28"/>
      <c r="E21" s="28"/>
      <c r="F21" s="102"/>
      <c r="G21" s="102"/>
      <c r="H21" s="102"/>
    </row>
    <row r="22" spans="1:8">
      <c r="A22" s="102"/>
      <c r="B22" s="104" t="s">
        <v>15</v>
      </c>
      <c r="C22" s="102"/>
      <c r="D22" s="102"/>
      <c r="E22" s="102"/>
      <c r="F22" s="102"/>
      <c r="G22" s="102"/>
      <c r="H22" s="102"/>
    </row>
    <row r="26" spans="1:8">
      <c r="G26" s="444" t="s">
        <v>150</v>
      </c>
      <c r="H26" s="444"/>
    </row>
  </sheetData>
  <mergeCells count="15">
    <mergeCell ref="A4:B4"/>
    <mergeCell ref="C4:H4"/>
    <mergeCell ref="A1:H1"/>
    <mergeCell ref="A2:B2"/>
    <mergeCell ref="C2:H2"/>
    <mergeCell ref="A3:B3"/>
    <mergeCell ref="C3:H3"/>
    <mergeCell ref="G26:H26"/>
    <mergeCell ref="N14:W14"/>
    <mergeCell ref="A6:F6"/>
    <mergeCell ref="A7:G7"/>
    <mergeCell ref="A8:A9"/>
    <mergeCell ref="A5:H5"/>
    <mergeCell ref="B8:B9"/>
    <mergeCell ref="F9:H9"/>
  </mergeCells>
  <phoneticPr fontId="0" type="noConversion"/>
  <printOptions horizontalCentered="1" gridLines="1"/>
  <pageMargins left="0.42" right="0.27" top="0.62" bottom="0.5" header="0.25" footer="0.25"/>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dimension ref="A1:K37"/>
  <sheetViews>
    <sheetView showGridLines="0" view="pageBreakPreview" zoomScale="80" zoomScaleSheetLayoutView="80" workbookViewId="0">
      <selection activeCell="J7" sqref="J7"/>
    </sheetView>
  </sheetViews>
  <sheetFormatPr defaultRowHeight="15" customHeight="1"/>
  <cols>
    <col min="1" max="1" width="3.42578125" style="1" bestFit="1" customWidth="1"/>
    <col min="2" max="2" width="47.42578125" style="3" customWidth="1"/>
    <col min="3" max="3" width="10.5703125" style="3" customWidth="1"/>
    <col min="4" max="4" width="9.28515625" style="3" customWidth="1"/>
    <col min="5" max="5" width="9.28515625" style="3" bestFit="1" customWidth="1"/>
    <col min="6" max="6" width="11.42578125" style="1" bestFit="1" customWidth="1"/>
    <col min="7" max="8" width="9.28515625" style="1" bestFit="1" customWidth="1"/>
    <col min="9" max="9" width="8.85546875" style="1" bestFit="1" customWidth="1"/>
    <col min="10" max="10" width="10.28515625" style="1" bestFit="1" customWidth="1"/>
    <col min="11" max="16384" width="9.140625" style="1"/>
  </cols>
  <sheetData>
    <row r="1" spans="1:11" s="4" customFormat="1" ht="15" customHeight="1">
      <c r="A1" s="372"/>
      <c r="B1" s="372"/>
      <c r="C1" s="372"/>
      <c r="D1" s="372"/>
      <c r="E1" s="372"/>
      <c r="F1" s="372"/>
      <c r="G1" s="372"/>
      <c r="H1" s="372"/>
      <c r="I1" s="372"/>
      <c r="J1" s="372"/>
    </row>
    <row r="2" spans="1:11" s="5" customFormat="1" ht="15" customHeight="1">
      <c r="A2" s="378" t="str">
        <f ca="1">Index!A2:C2</f>
        <v>Name of utility/Company:</v>
      </c>
      <c r="B2" s="378"/>
      <c r="C2" s="121"/>
      <c r="D2" s="121"/>
      <c r="E2" s="368"/>
      <c r="F2" s="368"/>
      <c r="G2" s="368"/>
      <c r="H2" s="368"/>
      <c r="I2" s="368"/>
      <c r="J2" s="368"/>
      <c r="K2" s="8"/>
    </row>
    <row r="3" spans="1:11" s="2" customFormat="1" ht="15" customHeight="1">
      <c r="A3" s="378" t="str">
        <f ca="1">Index!A3:C3</f>
        <v>Name of the Project:</v>
      </c>
      <c r="B3" s="378"/>
      <c r="C3" s="121"/>
      <c r="D3" s="121"/>
      <c r="E3" s="368"/>
      <c r="F3" s="368"/>
      <c r="G3" s="368"/>
      <c r="H3" s="368"/>
      <c r="I3" s="368"/>
      <c r="J3" s="368"/>
    </row>
    <row r="4" spans="1:11" s="2" customFormat="1" ht="15" customHeight="1">
      <c r="A4" s="378" t="str">
        <f ca="1">Index!A4:C4</f>
        <v>Name of the Transmission Element:</v>
      </c>
      <c r="B4" s="378"/>
      <c r="C4" s="121"/>
      <c r="D4" s="121"/>
      <c r="E4" s="368"/>
      <c r="F4" s="368"/>
      <c r="G4" s="368"/>
      <c r="H4" s="368"/>
      <c r="I4" s="368"/>
      <c r="J4" s="368"/>
    </row>
    <row r="5" spans="1:11" ht="15" customHeight="1">
      <c r="A5" s="372"/>
      <c r="B5" s="372"/>
      <c r="C5" s="372"/>
      <c r="D5" s="372"/>
      <c r="E5" s="372"/>
      <c r="F5" s="372"/>
      <c r="G5" s="372"/>
      <c r="H5" s="372"/>
      <c r="I5" s="372"/>
      <c r="J5" s="372"/>
    </row>
    <row r="6" spans="1:11" ht="15" customHeight="1">
      <c r="A6" s="375" t="str">
        <f ca="1">Index!D29</f>
        <v>Employee Expenses</v>
      </c>
      <c r="B6" s="375"/>
      <c r="C6" s="375"/>
      <c r="D6" s="375"/>
      <c r="E6" s="375"/>
      <c r="F6" s="375"/>
      <c r="G6" s="375"/>
      <c r="H6" s="375"/>
      <c r="I6" s="49" t="s">
        <v>145</v>
      </c>
      <c r="J6" s="50" t="str">
        <f ca="1">Index!C29</f>
        <v>F19</v>
      </c>
    </row>
    <row r="7" spans="1:11" ht="15" customHeight="1">
      <c r="A7" s="374"/>
      <c r="B7" s="374"/>
      <c r="C7" s="374"/>
      <c r="D7" s="374"/>
      <c r="E7" s="374"/>
      <c r="F7" s="374"/>
      <c r="G7" s="374"/>
      <c r="H7" s="374"/>
      <c r="I7" s="374"/>
      <c r="J7" s="178" t="s">
        <v>583</v>
      </c>
    </row>
    <row r="8" spans="1:11" ht="15" customHeight="1">
      <c r="A8" s="376"/>
      <c r="B8" s="377" t="s">
        <v>16</v>
      </c>
      <c r="C8" s="56" t="s">
        <v>639</v>
      </c>
      <c r="D8" s="56" t="s">
        <v>640</v>
      </c>
      <c r="E8" s="56" t="s">
        <v>641</v>
      </c>
      <c r="F8" s="56" t="s">
        <v>642</v>
      </c>
      <c r="G8" s="56" t="s">
        <v>647</v>
      </c>
      <c r="H8" s="56" t="s">
        <v>643</v>
      </c>
      <c r="I8" s="56" t="s">
        <v>644</v>
      </c>
      <c r="J8" s="56" t="s">
        <v>645</v>
      </c>
    </row>
    <row r="9" spans="1:11" ht="15" customHeight="1">
      <c r="A9" s="376"/>
      <c r="B9" s="377"/>
      <c r="C9" s="369" t="s">
        <v>22</v>
      </c>
      <c r="D9" s="370"/>
      <c r="E9" s="370"/>
      <c r="F9" s="371"/>
      <c r="G9" s="80" t="s">
        <v>43</v>
      </c>
      <c r="H9" s="373" t="s">
        <v>7</v>
      </c>
      <c r="I9" s="373"/>
      <c r="J9" s="373"/>
    </row>
    <row r="10" spans="1:11" ht="15" customHeight="1">
      <c r="A10" s="61">
        <v>1</v>
      </c>
      <c r="B10" s="61" t="s">
        <v>49</v>
      </c>
      <c r="C10" s="61"/>
      <c r="D10" s="61"/>
      <c r="E10" s="61"/>
      <c r="F10" s="61"/>
      <c r="G10" s="61"/>
      <c r="H10" s="61"/>
      <c r="I10" s="61"/>
      <c r="J10" s="61"/>
    </row>
    <row r="11" spans="1:11" ht="15" customHeight="1">
      <c r="A11" s="61">
        <f t="shared" ref="A11:A30" si="0">A10+1</f>
        <v>2</v>
      </c>
      <c r="B11" s="61" t="s">
        <v>20</v>
      </c>
      <c r="C11" s="61"/>
      <c r="D11" s="61"/>
      <c r="E11" s="61"/>
      <c r="F11" s="61"/>
      <c r="G11" s="61"/>
      <c r="H11" s="61"/>
      <c r="I11" s="61"/>
      <c r="J11" s="61"/>
    </row>
    <row r="12" spans="1:11" ht="15" customHeight="1">
      <c r="A12" s="61">
        <f t="shared" si="0"/>
        <v>3</v>
      </c>
      <c r="B12" s="61" t="s">
        <v>121</v>
      </c>
      <c r="C12" s="61"/>
      <c r="D12" s="61"/>
      <c r="E12" s="61"/>
      <c r="F12" s="61"/>
      <c r="G12" s="61"/>
      <c r="H12" s="61"/>
      <c r="I12" s="61"/>
      <c r="J12" s="61"/>
    </row>
    <row r="13" spans="1:11" ht="15" customHeight="1">
      <c r="A13" s="61">
        <f t="shared" si="0"/>
        <v>4</v>
      </c>
      <c r="B13" s="61" t="s">
        <v>50</v>
      </c>
      <c r="C13" s="61"/>
      <c r="D13" s="61"/>
      <c r="E13" s="61"/>
      <c r="F13" s="61"/>
      <c r="G13" s="61"/>
      <c r="H13" s="61"/>
      <c r="I13" s="61"/>
      <c r="J13" s="61"/>
    </row>
    <row r="14" spans="1:11" ht="15" customHeight="1">
      <c r="A14" s="61">
        <f t="shared" si="0"/>
        <v>5</v>
      </c>
      <c r="B14" s="61" t="s">
        <v>122</v>
      </c>
      <c r="C14" s="61"/>
      <c r="D14" s="61"/>
      <c r="E14" s="61"/>
      <c r="F14" s="61"/>
      <c r="G14" s="61"/>
      <c r="H14" s="61"/>
      <c r="I14" s="61"/>
      <c r="J14" s="61"/>
    </row>
    <row r="15" spans="1:11" ht="15" customHeight="1">
      <c r="A15" s="61">
        <f t="shared" si="0"/>
        <v>6</v>
      </c>
      <c r="B15" s="61" t="s">
        <v>111</v>
      </c>
      <c r="C15" s="61"/>
      <c r="D15" s="61"/>
      <c r="E15" s="61"/>
      <c r="F15" s="61"/>
      <c r="G15" s="61"/>
      <c r="H15" s="61"/>
      <c r="I15" s="61"/>
      <c r="J15" s="61"/>
    </row>
    <row r="16" spans="1:11" ht="15" customHeight="1">
      <c r="A16" s="61">
        <f t="shared" si="0"/>
        <v>7</v>
      </c>
      <c r="B16" s="61" t="s">
        <v>54</v>
      </c>
      <c r="C16" s="61"/>
      <c r="D16" s="61"/>
      <c r="E16" s="61"/>
      <c r="F16" s="61"/>
      <c r="G16" s="61"/>
      <c r="H16" s="61"/>
      <c r="I16" s="61"/>
      <c r="J16" s="61"/>
    </row>
    <row r="17" spans="1:10" ht="15" customHeight="1">
      <c r="A17" s="61">
        <f t="shared" si="0"/>
        <v>8</v>
      </c>
      <c r="B17" s="61" t="s">
        <v>123</v>
      </c>
      <c r="C17" s="61"/>
      <c r="D17" s="61"/>
      <c r="E17" s="61"/>
      <c r="F17" s="61"/>
      <c r="G17" s="61"/>
      <c r="H17" s="61"/>
      <c r="I17" s="61"/>
      <c r="J17" s="61"/>
    </row>
    <row r="18" spans="1:10" ht="15" customHeight="1">
      <c r="A18" s="61">
        <f t="shared" si="0"/>
        <v>9</v>
      </c>
      <c r="B18" s="61" t="s">
        <v>51</v>
      </c>
      <c r="C18" s="61"/>
      <c r="D18" s="61"/>
      <c r="E18" s="61"/>
      <c r="F18" s="61"/>
      <c r="G18" s="61"/>
      <c r="H18" s="61"/>
      <c r="I18" s="61"/>
      <c r="J18" s="61"/>
    </row>
    <row r="19" spans="1:10" ht="15" customHeight="1">
      <c r="A19" s="61">
        <f t="shared" si="0"/>
        <v>10</v>
      </c>
      <c r="B19" s="61" t="s">
        <v>52</v>
      </c>
      <c r="C19" s="61"/>
      <c r="D19" s="61"/>
      <c r="E19" s="61"/>
      <c r="F19" s="61"/>
      <c r="G19" s="61"/>
      <c r="H19" s="61"/>
      <c r="I19" s="61"/>
      <c r="J19" s="61"/>
    </row>
    <row r="20" spans="1:10" ht="15" customHeight="1">
      <c r="A20" s="61">
        <f t="shared" si="0"/>
        <v>11</v>
      </c>
      <c r="B20" s="61" t="s">
        <v>53</v>
      </c>
      <c r="C20" s="61"/>
      <c r="D20" s="61"/>
      <c r="E20" s="61"/>
      <c r="F20" s="61"/>
      <c r="G20" s="61"/>
      <c r="H20" s="61"/>
      <c r="I20" s="61"/>
      <c r="J20" s="61"/>
    </row>
    <row r="21" spans="1:10" ht="15" customHeight="1">
      <c r="A21" s="61">
        <f t="shared" si="0"/>
        <v>12</v>
      </c>
      <c r="B21" s="61" t="s">
        <v>10</v>
      </c>
      <c r="C21" s="61"/>
      <c r="D21" s="61"/>
      <c r="E21" s="61"/>
      <c r="F21" s="61"/>
      <c r="G21" s="61"/>
      <c r="H21" s="61"/>
      <c r="I21" s="61"/>
      <c r="J21" s="61"/>
    </row>
    <row r="22" spans="1:10" ht="26.25" customHeight="1">
      <c r="A22" s="61">
        <f t="shared" si="0"/>
        <v>13</v>
      </c>
      <c r="B22" s="134" t="s">
        <v>652</v>
      </c>
      <c r="C22" s="61"/>
      <c r="D22" s="61"/>
      <c r="E22" s="61"/>
      <c r="F22" s="61"/>
      <c r="G22" s="61"/>
      <c r="H22" s="61"/>
      <c r="I22" s="61"/>
      <c r="J22" s="61"/>
    </row>
    <row r="23" spans="1:10" ht="15" customHeight="1">
      <c r="A23" s="61">
        <f t="shared" si="0"/>
        <v>14</v>
      </c>
      <c r="B23" s="61" t="s">
        <v>55</v>
      </c>
      <c r="C23" s="61"/>
      <c r="D23" s="61"/>
      <c r="E23" s="61"/>
      <c r="F23" s="61"/>
      <c r="G23" s="61"/>
      <c r="H23" s="61"/>
      <c r="I23" s="61"/>
      <c r="J23" s="61"/>
    </row>
    <row r="24" spans="1:10" ht="15" customHeight="1">
      <c r="A24" s="61">
        <f t="shared" si="0"/>
        <v>15</v>
      </c>
      <c r="B24" s="61" t="s">
        <v>41</v>
      </c>
      <c r="C24" s="61"/>
      <c r="D24" s="61"/>
      <c r="E24" s="61"/>
      <c r="F24" s="61"/>
      <c r="G24" s="61"/>
      <c r="H24" s="61"/>
      <c r="I24" s="61"/>
      <c r="J24" s="61"/>
    </row>
    <row r="25" spans="1:10" ht="15" customHeight="1">
      <c r="A25" s="61">
        <f t="shared" si="0"/>
        <v>16</v>
      </c>
      <c r="B25" s="61" t="s">
        <v>56</v>
      </c>
      <c r="C25" s="61"/>
      <c r="D25" s="61"/>
      <c r="E25" s="61"/>
      <c r="F25" s="61"/>
      <c r="G25" s="61"/>
      <c r="H25" s="61"/>
      <c r="I25" s="61"/>
      <c r="J25" s="61"/>
    </row>
    <row r="26" spans="1:10" ht="15" customHeight="1">
      <c r="A26" s="61">
        <f t="shared" si="0"/>
        <v>17</v>
      </c>
      <c r="B26" s="61" t="s">
        <v>57</v>
      </c>
      <c r="C26" s="61"/>
      <c r="D26" s="61"/>
      <c r="E26" s="61"/>
      <c r="F26" s="61"/>
      <c r="G26" s="61"/>
      <c r="H26" s="61"/>
      <c r="I26" s="61"/>
      <c r="J26" s="61"/>
    </row>
    <row r="27" spans="1:10" ht="15" customHeight="1">
      <c r="A27" s="61">
        <f t="shared" si="0"/>
        <v>18</v>
      </c>
      <c r="B27" s="61" t="s">
        <v>136</v>
      </c>
      <c r="C27" s="61"/>
      <c r="D27" s="61"/>
      <c r="E27" s="61"/>
      <c r="F27" s="61"/>
      <c r="G27" s="61"/>
      <c r="H27" s="61"/>
      <c r="I27" s="61"/>
      <c r="J27" s="61"/>
    </row>
    <row r="28" spans="1:10" ht="15" customHeight="1">
      <c r="A28" s="61">
        <f t="shared" si="0"/>
        <v>19</v>
      </c>
      <c r="B28" s="61" t="s">
        <v>137</v>
      </c>
      <c r="C28" s="61"/>
      <c r="D28" s="61"/>
      <c r="E28" s="61"/>
      <c r="F28" s="61"/>
      <c r="G28" s="61"/>
      <c r="H28" s="61"/>
      <c r="I28" s="61"/>
      <c r="J28" s="61"/>
    </row>
    <row r="29" spans="1:10" ht="15" customHeight="1">
      <c r="A29" s="61">
        <f t="shared" si="0"/>
        <v>20</v>
      </c>
      <c r="B29" s="61" t="s">
        <v>138</v>
      </c>
      <c r="C29" s="61"/>
      <c r="D29" s="61"/>
      <c r="E29" s="61"/>
      <c r="F29" s="61"/>
      <c r="G29" s="61"/>
      <c r="H29" s="61"/>
      <c r="I29" s="61"/>
      <c r="J29" s="61"/>
    </row>
    <row r="30" spans="1:10" ht="15" customHeight="1">
      <c r="A30" s="61">
        <f t="shared" si="0"/>
        <v>21</v>
      </c>
      <c r="B30" s="61" t="s">
        <v>58</v>
      </c>
      <c r="C30" s="61"/>
      <c r="D30" s="61"/>
      <c r="E30" s="61"/>
      <c r="F30" s="61"/>
      <c r="G30" s="61"/>
      <c r="H30" s="61"/>
      <c r="I30" s="61"/>
      <c r="J30" s="61"/>
    </row>
    <row r="31" spans="1:10" ht="15" customHeight="1">
      <c r="A31" s="59"/>
      <c r="B31" s="59" t="s">
        <v>158</v>
      </c>
      <c r="C31" s="59"/>
      <c r="D31" s="59"/>
      <c r="E31" s="59"/>
      <c r="F31" s="59"/>
      <c r="G31" s="59"/>
      <c r="H31" s="59"/>
      <c r="I31" s="59"/>
      <c r="J31" s="59"/>
    </row>
    <row r="32" spans="1:10" ht="15" customHeight="1">
      <c r="A32" s="61">
        <f>A30+1</f>
        <v>22</v>
      </c>
      <c r="B32" s="61" t="s">
        <v>159</v>
      </c>
      <c r="C32" s="61"/>
      <c r="D32" s="61"/>
      <c r="E32" s="61"/>
      <c r="F32" s="61"/>
      <c r="G32" s="61"/>
      <c r="H32" s="61"/>
      <c r="I32" s="61"/>
      <c r="J32" s="61"/>
    </row>
    <row r="33" spans="1:10" ht="15" customHeight="1">
      <c r="A33" s="61"/>
      <c r="B33" s="59" t="s">
        <v>124</v>
      </c>
      <c r="C33" s="59"/>
      <c r="D33" s="59"/>
      <c r="E33" s="61"/>
      <c r="F33" s="61"/>
      <c r="G33" s="61"/>
      <c r="H33" s="61"/>
      <c r="I33" s="61"/>
      <c r="J33" s="61"/>
    </row>
    <row r="37" spans="1:10" ht="15" customHeight="1">
      <c r="I37" s="393" t="s">
        <v>150</v>
      </c>
      <c r="J37" s="393"/>
    </row>
  </sheetData>
  <mergeCells count="15">
    <mergeCell ref="I37:J37"/>
    <mergeCell ref="A5:J5"/>
    <mergeCell ref="A6:H6"/>
    <mergeCell ref="A7:I7"/>
    <mergeCell ref="A8:A9"/>
    <mergeCell ref="B8:B9"/>
    <mergeCell ref="H9:J9"/>
    <mergeCell ref="C9:F9"/>
    <mergeCell ref="A4:B4"/>
    <mergeCell ref="E2:J2"/>
    <mergeCell ref="E3:J3"/>
    <mergeCell ref="E4:J4"/>
    <mergeCell ref="A1:J1"/>
    <mergeCell ref="A2:B2"/>
    <mergeCell ref="A3:B3"/>
  </mergeCells>
  <phoneticPr fontId="0" type="noConversion"/>
  <printOptions horizontalCentered="1" gridLines="1"/>
  <pageMargins left="0.42" right="0.27" top="0.62" bottom="0.5" header="0.25" footer="0.25"/>
  <pageSetup paperSize="9" scale="76" orientation="portrait"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S35"/>
  <sheetViews>
    <sheetView showGridLines="0" view="pageBreakPreview" topLeftCell="D1" zoomScale="80" zoomScaleSheetLayoutView="80" workbookViewId="0">
      <selection activeCell="Q6" sqref="Q6:R6"/>
    </sheetView>
  </sheetViews>
  <sheetFormatPr defaultRowHeight="15" customHeight="1"/>
  <cols>
    <col min="1" max="1" width="9.85546875" style="1" bestFit="1" customWidth="1"/>
    <col min="2" max="2" width="32.140625" style="3" bestFit="1" customWidth="1"/>
    <col min="3" max="3" width="11.7109375" style="3" customWidth="1"/>
    <col min="4" max="4" width="12.42578125" style="3" customWidth="1"/>
    <col min="5" max="5" width="13.5703125" style="3" customWidth="1"/>
    <col min="6" max="6" width="12.85546875" style="3" customWidth="1"/>
    <col min="7" max="8" width="13.7109375" style="3" bestFit="1" customWidth="1"/>
    <col min="9" max="18" width="13.7109375" style="1" bestFit="1" customWidth="1"/>
    <col min="19" max="16384" width="9.140625" style="1"/>
  </cols>
  <sheetData>
    <row r="1" spans="1:19" s="4" customFormat="1" ht="15" customHeight="1">
      <c r="A1" s="372"/>
      <c r="B1" s="372"/>
      <c r="C1" s="372"/>
      <c r="D1" s="372"/>
      <c r="E1" s="372"/>
      <c r="F1" s="372"/>
      <c r="G1" s="372"/>
      <c r="H1" s="372"/>
      <c r="I1" s="372"/>
      <c r="J1" s="372"/>
      <c r="K1" s="372"/>
      <c r="L1" s="372"/>
      <c r="M1" s="372"/>
      <c r="N1" s="372"/>
      <c r="O1" s="372"/>
      <c r="P1" s="372"/>
      <c r="Q1" s="372"/>
      <c r="R1" s="372"/>
    </row>
    <row r="2" spans="1:19" s="5" customFormat="1" ht="15" customHeight="1">
      <c r="A2" s="378" t="str">
        <f ca="1">Index!A2:C2</f>
        <v>Name of utility/Company:</v>
      </c>
      <c r="B2" s="378"/>
      <c r="C2" s="121"/>
      <c r="D2" s="121"/>
      <c r="E2" s="121"/>
      <c r="F2" s="121"/>
      <c r="G2" s="368"/>
      <c r="H2" s="368"/>
      <c r="I2" s="368"/>
      <c r="J2" s="368"/>
      <c r="K2" s="368"/>
      <c r="L2" s="368"/>
      <c r="M2" s="368"/>
      <c r="N2" s="368"/>
      <c r="O2" s="368"/>
      <c r="P2" s="368"/>
      <c r="Q2" s="368"/>
      <c r="R2" s="368"/>
      <c r="S2" s="8"/>
    </row>
    <row r="3" spans="1:19" s="2" customFormat="1" ht="15" customHeight="1">
      <c r="A3" s="378" t="str">
        <f ca="1">Index!A3:C3</f>
        <v>Name of the Project:</v>
      </c>
      <c r="B3" s="378"/>
      <c r="C3" s="121"/>
      <c r="D3" s="121"/>
      <c r="E3" s="121"/>
      <c r="F3" s="121"/>
      <c r="G3" s="368"/>
      <c r="H3" s="368"/>
      <c r="I3" s="368"/>
      <c r="J3" s="368"/>
      <c r="K3" s="368"/>
      <c r="L3" s="368"/>
      <c r="M3" s="368"/>
      <c r="N3" s="368"/>
      <c r="O3" s="368"/>
      <c r="P3" s="368"/>
      <c r="Q3" s="368"/>
      <c r="R3" s="368"/>
    </row>
    <row r="4" spans="1:19" s="2" customFormat="1" ht="15" customHeight="1">
      <c r="A4" s="378" t="str">
        <f ca="1">Index!A4:C4</f>
        <v>Name of the Transmission Element:</v>
      </c>
      <c r="B4" s="378"/>
      <c r="C4" s="121"/>
      <c r="D4" s="121"/>
      <c r="E4" s="121"/>
      <c r="F4" s="121"/>
      <c r="G4" s="368"/>
      <c r="H4" s="368"/>
      <c r="I4" s="368"/>
      <c r="J4" s="368"/>
      <c r="K4" s="368"/>
      <c r="L4" s="368"/>
      <c r="M4" s="368"/>
      <c r="N4" s="368"/>
      <c r="O4" s="368"/>
      <c r="P4" s="368"/>
      <c r="Q4" s="368"/>
      <c r="R4" s="368"/>
    </row>
    <row r="5" spans="1:19" ht="15" customHeight="1">
      <c r="A5" s="372"/>
      <c r="B5" s="372"/>
      <c r="C5" s="372"/>
      <c r="D5" s="372"/>
      <c r="E5" s="372"/>
      <c r="F5" s="372"/>
      <c r="G5" s="372"/>
      <c r="H5" s="372"/>
      <c r="I5" s="372"/>
      <c r="J5" s="372"/>
      <c r="K5" s="372"/>
      <c r="L5" s="372"/>
      <c r="M5" s="372"/>
      <c r="N5" s="372"/>
      <c r="O5" s="372"/>
      <c r="P5" s="372"/>
      <c r="Q5" s="372"/>
      <c r="R5" s="372"/>
    </row>
    <row r="6" spans="1:19" ht="15" customHeight="1">
      <c r="A6" s="375" t="str">
        <f ca="1">Index!D30</f>
        <v>Employee Strength</v>
      </c>
      <c r="B6" s="375"/>
      <c r="C6" s="375"/>
      <c r="D6" s="375"/>
      <c r="E6" s="375"/>
      <c r="F6" s="375"/>
      <c r="G6" s="375"/>
      <c r="H6" s="375"/>
      <c r="I6" s="375"/>
      <c r="J6" s="375"/>
      <c r="K6" s="375"/>
      <c r="L6" s="375"/>
      <c r="M6" s="375"/>
      <c r="N6" s="375"/>
      <c r="O6" s="375"/>
      <c r="P6" s="49"/>
      <c r="Q6" s="375" t="s">
        <v>671</v>
      </c>
      <c r="R6" s="375"/>
    </row>
    <row r="7" spans="1:19" ht="15" customHeight="1">
      <c r="B7" s="136"/>
      <c r="C7" s="136"/>
      <c r="D7" s="136"/>
      <c r="E7" s="136"/>
      <c r="F7" s="136"/>
      <c r="G7" s="136"/>
      <c r="H7" s="136"/>
      <c r="I7" s="136"/>
      <c r="J7" s="136"/>
      <c r="K7" s="136"/>
      <c r="L7" s="136"/>
      <c r="M7" s="136"/>
      <c r="N7" s="136"/>
      <c r="O7" s="136"/>
      <c r="P7" s="136"/>
      <c r="Q7" s="136"/>
      <c r="R7" s="136" t="s">
        <v>583</v>
      </c>
    </row>
    <row r="8" spans="1:19" ht="15" customHeight="1">
      <c r="A8" s="376"/>
      <c r="B8" s="377" t="s">
        <v>16</v>
      </c>
      <c r="C8" s="446" t="s">
        <v>639</v>
      </c>
      <c r="D8" s="447"/>
      <c r="E8" s="446" t="s">
        <v>640</v>
      </c>
      <c r="F8" s="447"/>
      <c r="G8" s="446" t="s">
        <v>641</v>
      </c>
      <c r="H8" s="447"/>
      <c r="I8" s="446" t="s">
        <v>642</v>
      </c>
      <c r="J8" s="447"/>
      <c r="K8" s="446" t="s">
        <v>648</v>
      </c>
      <c r="L8" s="447"/>
      <c r="M8" s="446" t="s">
        <v>643</v>
      </c>
      <c r="N8" s="447"/>
      <c r="O8" s="446" t="s">
        <v>644</v>
      </c>
      <c r="P8" s="447"/>
      <c r="Q8" s="446" t="s">
        <v>645</v>
      </c>
      <c r="R8" s="447"/>
    </row>
    <row r="9" spans="1:19" ht="63.75">
      <c r="A9" s="376"/>
      <c r="B9" s="377"/>
      <c r="C9" s="118" t="s">
        <v>549</v>
      </c>
      <c r="D9" s="118" t="s">
        <v>550</v>
      </c>
      <c r="E9" s="118" t="s">
        <v>549</v>
      </c>
      <c r="F9" s="118" t="s">
        <v>550</v>
      </c>
      <c r="G9" s="118" t="s">
        <v>549</v>
      </c>
      <c r="H9" s="118" t="s">
        <v>550</v>
      </c>
      <c r="I9" s="118" t="s">
        <v>549</v>
      </c>
      <c r="J9" s="118" t="s">
        <v>550</v>
      </c>
      <c r="K9" s="118" t="s">
        <v>549</v>
      </c>
      <c r="L9" s="118" t="s">
        <v>550</v>
      </c>
      <c r="M9" s="118" t="s">
        <v>549</v>
      </c>
      <c r="N9" s="118" t="s">
        <v>550</v>
      </c>
      <c r="O9" s="118" t="s">
        <v>549</v>
      </c>
      <c r="P9" s="118" t="s">
        <v>550</v>
      </c>
      <c r="Q9" s="118" t="s">
        <v>549</v>
      </c>
      <c r="R9" s="118" t="s">
        <v>550</v>
      </c>
    </row>
    <row r="10" spans="1:19" ht="15" customHeight="1">
      <c r="A10" s="198">
        <v>1</v>
      </c>
      <c r="B10" s="59" t="s">
        <v>539</v>
      </c>
      <c r="C10" s="59"/>
      <c r="D10" s="59"/>
      <c r="E10" s="59"/>
      <c r="F10" s="59"/>
      <c r="G10" s="61"/>
      <c r="H10" s="61"/>
      <c r="I10" s="61"/>
      <c r="J10" s="61"/>
      <c r="K10" s="61"/>
      <c r="L10" s="61"/>
      <c r="M10" s="61"/>
      <c r="N10" s="61"/>
      <c r="O10" s="61"/>
      <c r="P10" s="61"/>
      <c r="Q10" s="61"/>
      <c r="R10" s="61"/>
    </row>
    <row r="11" spans="1:19" ht="15" customHeight="1">
      <c r="A11" s="198">
        <v>2</v>
      </c>
      <c r="B11" s="59" t="s">
        <v>540</v>
      </c>
      <c r="C11" s="59"/>
      <c r="D11" s="59"/>
      <c r="E11" s="59"/>
      <c r="F11" s="59"/>
      <c r="G11" s="61"/>
      <c r="H11" s="61"/>
      <c r="I11" s="61"/>
      <c r="J11" s="61"/>
      <c r="K11" s="61"/>
      <c r="L11" s="61"/>
      <c r="M11" s="61"/>
      <c r="N11" s="61"/>
      <c r="O11" s="61"/>
      <c r="P11" s="61"/>
      <c r="Q11" s="61"/>
      <c r="R11" s="61"/>
    </row>
    <row r="12" spans="1:19" ht="15" customHeight="1">
      <c r="A12" s="254" t="s">
        <v>551</v>
      </c>
      <c r="B12" s="63" t="s">
        <v>541</v>
      </c>
      <c r="C12" s="63"/>
      <c r="D12" s="63"/>
      <c r="E12" s="63"/>
      <c r="F12" s="63"/>
      <c r="G12" s="61"/>
      <c r="H12" s="61"/>
      <c r="I12" s="61"/>
      <c r="J12" s="61"/>
      <c r="K12" s="61"/>
      <c r="L12" s="61"/>
      <c r="M12" s="61"/>
      <c r="N12" s="61"/>
      <c r="O12" s="61"/>
      <c r="P12" s="61"/>
      <c r="Q12" s="61"/>
      <c r="R12" s="61"/>
    </row>
    <row r="13" spans="1:19" ht="15" customHeight="1">
      <c r="A13" s="254" t="s">
        <v>552</v>
      </c>
      <c r="B13" s="63" t="s">
        <v>542</v>
      </c>
      <c r="C13" s="63"/>
      <c r="D13" s="63"/>
      <c r="E13" s="63"/>
      <c r="F13" s="63"/>
      <c r="G13" s="61"/>
      <c r="H13" s="61"/>
      <c r="I13" s="61"/>
      <c r="J13" s="61"/>
      <c r="K13" s="61"/>
      <c r="L13" s="61"/>
      <c r="M13" s="61"/>
      <c r="N13" s="61"/>
      <c r="O13" s="61"/>
      <c r="P13" s="61"/>
      <c r="Q13" s="61"/>
      <c r="R13" s="61"/>
    </row>
    <row r="14" spans="1:19" ht="15" customHeight="1">
      <c r="A14" s="254" t="s">
        <v>553</v>
      </c>
      <c r="B14" s="63" t="s">
        <v>543</v>
      </c>
      <c r="C14" s="63"/>
      <c r="D14" s="63"/>
      <c r="E14" s="63"/>
      <c r="F14" s="63"/>
      <c r="G14" s="61"/>
      <c r="H14" s="61"/>
      <c r="I14" s="61"/>
      <c r="J14" s="61"/>
      <c r="K14" s="61"/>
      <c r="L14" s="61"/>
      <c r="M14" s="61"/>
      <c r="N14" s="61"/>
      <c r="O14" s="61"/>
      <c r="P14" s="61"/>
      <c r="Q14" s="61"/>
      <c r="R14" s="61"/>
    </row>
    <row r="15" spans="1:19" ht="15" customHeight="1">
      <c r="A15" s="254" t="s">
        <v>554</v>
      </c>
      <c r="B15" s="63" t="s">
        <v>544</v>
      </c>
      <c r="C15" s="63"/>
      <c r="D15" s="63"/>
      <c r="E15" s="63"/>
      <c r="F15" s="63"/>
      <c r="G15" s="61"/>
      <c r="H15" s="61"/>
      <c r="I15" s="61"/>
      <c r="J15" s="61"/>
      <c r="K15" s="61"/>
      <c r="L15" s="61"/>
      <c r="M15" s="61"/>
      <c r="N15" s="61"/>
      <c r="O15" s="61"/>
      <c r="P15" s="61"/>
      <c r="Q15" s="61"/>
      <c r="R15" s="61"/>
    </row>
    <row r="16" spans="1:19" ht="15" customHeight="1">
      <c r="A16" s="198">
        <v>3</v>
      </c>
      <c r="B16" s="59" t="s">
        <v>545</v>
      </c>
      <c r="C16" s="59"/>
      <c r="D16" s="59"/>
      <c r="E16" s="59"/>
      <c r="F16" s="59"/>
      <c r="G16" s="61"/>
      <c r="H16" s="61"/>
      <c r="I16" s="61"/>
      <c r="J16" s="61"/>
      <c r="K16" s="61"/>
      <c r="L16" s="61"/>
      <c r="M16" s="61"/>
      <c r="N16" s="61"/>
      <c r="O16" s="61"/>
      <c r="P16" s="61"/>
      <c r="Q16" s="61"/>
      <c r="R16" s="61"/>
    </row>
    <row r="17" spans="1:18" ht="15" customHeight="1">
      <c r="A17" s="119" t="s">
        <v>555</v>
      </c>
      <c r="B17" s="63" t="s">
        <v>541</v>
      </c>
      <c r="C17" s="63"/>
      <c r="D17" s="63"/>
      <c r="E17" s="63"/>
      <c r="F17" s="63"/>
      <c r="G17" s="61"/>
      <c r="H17" s="61"/>
      <c r="I17" s="61"/>
      <c r="J17" s="61"/>
      <c r="K17" s="61"/>
      <c r="L17" s="61"/>
      <c r="M17" s="61"/>
      <c r="N17" s="61"/>
      <c r="O17" s="61"/>
      <c r="P17" s="61"/>
      <c r="Q17" s="61"/>
      <c r="R17" s="61"/>
    </row>
    <row r="18" spans="1:18" ht="15" customHeight="1">
      <c r="A18" s="119" t="s">
        <v>556</v>
      </c>
      <c r="B18" s="252" t="s">
        <v>546</v>
      </c>
      <c r="C18" s="252"/>
      <c r="D18" s="252"/>
      <c r="E18" s="252"/>
      <c r="F18" s="252"/>
      <c r="G18" s="61"/>
      <c r="H18" s="61"/>
      <c r="I18" s="61"/>
      <c r="J18" s="61"/>
      <c r="K18" s="61"/>
      <c r="L18" s="61"/>
      <c r="M18" s="61"/>
      <c r="N18" s="61"/>
      <c r="O18" s="61"/>
      <c r="P18" s="61"/>
      <c r="Q18" s="61"/>
      <c r="R18" s="61"/>
    </row>
    <row r="19" spans="1:18" ht="15" customHeight="1">
      <c r="A19" s="119" t="s">
        <v>557</v>
      </c>
      <c r="B19" s="252" t="s">
        <v>547</v>
      </c>
      <c r="C19" s="252"/>
      <c r="D19" s="252"/>
      <c r="E19" s="252"/>
      <c r="F19" s="252"/>
      <c r="G19" s="61"/>
      <c r="H19" s="61"/>
      <c r="I19" s="61"/>
      <c r="J19" s="61"/>
      <c r="K19" s="61"/>
      <c r="L19" s="61"/>
      <c r="M19" s="61"/>
      <c r="N19" s="61"/>
      <c r="O19" s="61"/>
      <c r="P19" s="61"/>
      <c r="Q19" s="61"/>
      <c r="R19" s="61"/>
    </row>
    <row r="20" spans="1:18" ht="15" customHeight="1">
      <c r="A20" s="119" t="s">
        <v>558</v>
      </c>
      <c r="B20" s="63" t="s">
        <v>548</v>
      </c>
      <c r="C20" s="63"/>
      <c r="D20" s="63"/>
      <c r="E20" s="63"/>
      <c r="F20" s="63"/>
      <c r="G20" s="61"/>
      <c r="H20" s="61"/>
      <c r="I20" s="61"/>
      <c r="J20" s="61"/>
      <c r="K20" s="61"/>
      <c r="L20" s="61"/>
      <c r="M20" s="61"/>
      <c r="N20" s="61"/>
      <c r="O20" s="61"/>
      <c r="P20" s="61"/>
      <c r="Q20" s="61"/>
      <c r="R20" s="61"/>
    </row>
    <row r="21" spans="1:18" ht="15" customHeight="1">
      <c r="A21" s="119" t="s">
        <v>559</v>
      </c>
      <c r="B21" s="252" t="s">
        <v>542</v>
      </c>
      <c r="C21" s="252"/>
      <c r="D21" s="252"/>
      <c r="E21" s="252"/>
      <c r="F21" s="252"/>
      <c r="G21" s="61"/>
      <c r="H21" s="61"/>
      <c r="I21" s="61"/>
      <c r="J21" s="61"/>
      <c r="K21" s="61"/>
      <c r="L21" s="61"/>
      <c r="M21" s="61"/>
      <c r="N21" s="61"/>
      <c r="O21" s="61"/>
      <c r="P21" s="61"/>
      <c r="Q21" s="61"/>
      <c r="R21" s="61"/>
    </row>
    <row r="22" spans="1:18" ht="15" customHeight="1">
      <c r="A22" s="119" t="s">
        <v>560</v>
      </c>
      <c r="B22" s="253" t="s">
        <v>546</v>
      </c>
      <c r="C22" s="253"/>
      <c r="D22" s="253"/>
      <c r="E22" s="253"/>
      <c r="F22" s="253"/>
      <c r="G22" s="61"/>
      <c r="H22" s="61"/>
      <c r="I22" s="61"/>
      <c r="J22" s="61"/>
      <c r="K22" s="61"/>
      <c r="L22" s="61"/>
      <c r="M22" s="61"/>
      <c r="N22" s="61"/>
      <c r="O22" s="61"/>
      <c r="P22" s="61"/>
      <c r="Q22" s="61"/>
      <c r="R22" s="61"/>
    </row>
    <row r="23" spans="1:18" ht="15" customHeight="1">
      <c r="A23" s="119" t="s">
        <v>561</v>
      </c>
      <c r="B23" s="253" t="s">
        <v>547</v>
      </c>
      <c r="C23" s="253"/>
      <c r="D23" s="253"/>
      <c r="E23" s="253"/>
      <c r="F23" s="253"/>
      <c r="G23" s="61"/>
      <c r="H23" s="61"/>
      <c r="I23" s="61"/>
      <c r="J23" s="61"/>
      <c r="K23" s="61"/>
      <c r="L23" s="61"/>
      <c r="M23" s="61"/>
      <c r="N23" s="61"/>
      <c r="O23" s="61"/>
      <c r="P23" s="61"/>
      <c r="Q23" s="61"/>
      <c r="R23" s="61"/>
    </row>
    <row r="24" spans="1:18" ht="15" customHeight="1">
      <c r="A24" s="119" t="s">
        <v>562</v>
      </c>
      <c r="B24" s="252" t="s">
        <v>543</v>
      </c>
      <c r="C24" s="252"/>
      <c r="D24" s="252"/>
      <c r="E24" s="252"/>
      <c r="F24" s="252"/>
      <c r="G24" s="61"/>
      <c r="H24" s="61"/>
      <c r="I24" s="61"/>
      <c r="J24" s="61"/>
      <c r="K24" s="61"/>
      <c r="L24" s="61"/>
      <c r="M24" s="61"/>
      <c r="N24" s="61"/>
      <c r="O24" s="61"/>
      <c r="P24" s="61"/>
      <c r="Q24" s="61"/>
      <c r="R24" s="61"/>
    </row>
    <row r="25" spans="1:18" ht="15" customHeight="1">
      <c r="A25" s="119" t="s">
        <v>563</v>
      </c>
      <c r="B25" s="253" t="s">
        <v>546</v>
      </c>
      <c r="C25" s="253"/>
      <c r="D25" s="253"/>
      <c r="E25" s="253"/>
      <c r="F25" s="253"/>
      <c r="G25" s="61"/>
      <c r="H25" s="61"/>
      <c r="I25" s="61"/>
      <c r="J25" s="61"/>
      <c r="K25" s="61"/>
      <c r="L25" s="61"/>
      <c r="M25" s="61"/>
      <c r="N25" s="61"/>
      <c r="O25" s="61"/>
      <c r="P25" s="61"/>
      <c r="Q25" s="61"/>
      <c r="R25" s="61"/>
    </row>
    <row r="26" spans="1:18" ht="15" customHeight="1">
      <c r="A26" s="119" t="s">
        <v>564</v>
      </c>
      <c r="B26" s="253" t="s">
        <v>547</v>
      </c>
      <c r="C26" s="253"/>
      <c r="D26" s="253"/>
      <c r="E26" s="253"/>
      <c r="F26" s="253"/>
      <c r="G26" s="61"/>
      <c r="H26" s="61"/>
      <c r="I26" s="61"/>
      <c r="J26" s="61"/>
      <c r="K26" s="61"/>
      <c r="L26" s="61"/>
      <c r="M26" s="61"/>
      <c r="N26" s="61"/>
      <c r="O26" s="61"/>
      <c r="P26" s="61"/>
      <c r="Q26" s="61"/>
      <c r="R26" s="61"/>
    </row>
    <row r="27" spans="1:18" ht="15" customHeight="1">
      <c r="A27" s="119" t="s">
        <v>565</v>
      </c>
      <c r="B27" s="252" t="s">
        <v>544</v>
      </c>
      <c r="C27" s="252"/>
      <c r="D27" s="252"/>
      <c r="E27" s="252"/>
      <c r="F27" s="252"/>
      <c r="G27" s="61"/>
      <c r="H27" s="61"/>
      <c r="I27" s="61"/>
      <c r="J27" s="61"/>
      <c r="K27" s="61"/>
      <c r="L27" s="61"/>
      <c r="M27" s="61"/>
      <c r="N27" s="61"/>
      <c r="O27" s="61"/>
      <c r="P27" s="61"/>
      <c r="Q27" s="61"/>
      <c r="R27" s="61"/>
    </row>
    <row r="28" spans="1:18" ht="15" customHeight="1">
      <c r="A28" s="119" t="s">
        <v>566</v>
      </c>
      <c r="B28" s="253" t="s">
        <v>546</v>
      </c>
      <c r="C28" s="253"/>
      <c r="D28" s="253"/>
      <c r="E28" s="253"/>
      <c r="F28" s="253"/>
      <c r="G28" s="61"/>
      <c r="H28" s="61"/>
      <c r="I28" s="61"/>
      <c r="J28" s="61"/>
      <c r="K28" s="61"/>
      <c r="L28" s="61"/>
      <c r="M28" s="61"/>
      <c r="N28" s="61"/>
      <c r="O28" s="61"/>
      <c r="P28" s="61"/>
      <c r="Q28" s="61"/>
      <c r="R28" s="61"/>
    </row>
    <row r="29" spans="1:18" ht="15" customHeight="1">
      <c r="A29" s="119" t="s">
        <v>567</v>
      </c>
      <c r="B29" s="253" t="s">
        <v>547</v>
      </c>
      <c r="C29" s="253"/>
      <c r="D29" s="253"/>
      <c r="E29" s="253"/>
      <c r="F29" s="253"/>
      <c r="G29" s="61"/>
      <c r="H29" s="61"/>
      <c r="I29" s="61"/>
      <c r="J29" s="61"/>
      <c r="K29" s="61"/>
      <c r="L29" s="61"/>
      <c r="M29" s="61"/>
      <c r="N29" s="61"/>
      <c r="O29" s="61"/>
      <c r="P29" s="61"/>
      <c r="Q29" s="61"/>
      <c r="R29" s="61"/>
    </row>
    <row r="30" spans="1:18" ht="15" customHeight="1">
      <c r="A30" s="106"/>
      <c r="B30" s="108" t="s">
        <v>15</v>
      </c>
      <c r="C30" s="108"/>
      <c r="D30" s="108"/>
      <c r="E30" s="108"/>
      <c r="F30" s="108"/>
      <c r="G30" s="108"/>
      <c r="H30" s="108"/>
      <c r="I30" s="110"/>
      <c r="J30" s="110"/>
      <c r="K30" s="110"/>
      <c r="L30" s="110"/>
      <c r="M30" s="110"/>
      <c r="N30" s="110"/>
      <c r="O30" s="110"/>
      <c r="P30" s="110"/>
      <c r="Q30" s="110"/>
      <c r="R30" s="110"/>
    </row>
    <row r="33" spans="16:18" ht="15" customHeight="1">
      <c r="R33" s="124"/>
    </row>
    <row r="35" spans="16:18" ht="15" customHeight="1">
      <c r="P35" s="393" t="s">
        <v>150</v>
      </c>
      <c r="Q35" s="393"/>
      <c r="R35" s="393"/>
    </row>
  </sheetData>
  <mergeCells count="21">
    <mergeCell ref="A3:B3"/>
    <mergeCell ref="A4:B4"/>
    <mergeCell ref="G3:R3"/>
    <mergeCell ref="G4:R4"/>
    <mergeCell ref="A2:B2"/>
    <mergeCell ref="C8:D8"/>
    <mergeCell ref="E8:F8"/>
    <mergeCell ref="Q6:R6"/>
    <mergeCell ref="A1:R1"/>
    <mergeCell ref="G2:R2"/>
    <mergeCell ref="A8:A9"/>
    <mergeCell ref="B8:B9"/>
    <mergeCell ref="A6:O6"/>
    <mergeCell ref="A5:R5"/>
    <mergeCell ref="P35:R35"/>
    <mergeCell ref="G8:H8"/>
    <mergeCell ref="I8:J8"/>
    <mergeCell ref="K8:L8"/>
    <mergeCell ref="M8:N8"/>
    <mergeCell ref="O8:P8"/>
    <mergeCell ref="Q8:R8"/>
  </mergeCells>
  <phoneticPr fontId="0" type="noConversion"/>
  <printOptions horizontalCentered="1" gridLines="1"/>
  <pageMargins left="0.42" right="0.27" top="0.62" bottom="0.5" header="0.25" footer="0.25"/>
  <pageSetup paperSize="9" scale="55" orientation="landscape" r:id="rId1"/>
  <headerFooter alignWithMargins="0"/>
</worksheet>
</file>

<file path=xl/worksheets/sheet25.xml><?xml version="1.0" encoding="utf-8"?>
<worksheet xmlns="http://schemas.openxmlformats.org/spreadsheetml/2006/main" xmlns:r="http://schemas.openxmlformats.org/officeDocument/2006/relationships">
  <dimension ref="A1:J58"/>
  <sheetViews>
    <sheetView showGridLines="0" view="pageBreakPreview" topLeftCell="A4" zoomScale="80" zoomScaleSheetLayoutView="100" workbookViewId="0">
      <selection activeCell="J6" sqref="J6"/>
    </sheetView>
  </sheetViews>
  <sheetFormatPr defaultRowHeight="15" customHeight="1"/>
  <cols>
    <col min="1" max="1" width="3" style="35" customWidth="1"/>
    <col min="2" max="2" width="54.140625" style="36" bestFit="1" customWidth="1"/>
    <col min="3" max="3" width="15.140625" style="36" customWidth="1"/>
    <col min="4" max="4" width="13.28515625" style="36" customWidth="1"/>
    <col min="5" max="5" width="12.140625" style="36" customWidth="1"/>
    <col min="6" max="10" width="12.140625" style="35" customWidth="1"/>
    <col min="11" max="16384" width="9.140625" style="35"/>
  </cols>
  <sheetData>
    <row r="1" spans="1:10" ht="15" customHeight="1">
      <c r="A1" s="372"/>
      <c r="B1" s="372"/>
      <c r="C1" s="372"/>
      <c r="D1" s="372"/>
      <c r="E1" s="372"/>
      <c r="F1" s="372"/>
      <c r="G1" s="372"/>
      <c r="H1" s="372"/>
      <c r="I1" s="372"/>
      <c r="J1" s="372"/>
    </row>
    <row r="2" spans="1:10" s="32" customFormat="1" ht="15" customHeight="1">
      <c r="A2" s="378" t="str">
        <f ca="1">Index!A2:C2</f>
        <v>Name of utility/Company:</v>
      </c>
      <c r="B2" s="378"/>
      <c r="C2" s="121"/>
      <c r="D2" s="121"/>
      <c r="E2" s="368"/>
      <c r="F2" s="368"/>
      <c r="G2" s="368"/>
      <c r="H2" s="368"/>
      <c r="I2" s="368"/>
      <c r="J2" s="368"/>
    </row>
    <row r="3" spans="1:10" s="7" customFormat="1" ht="15" customHeight="1">
      <c r="A3" s="378" t="str">
        <f ca="1">Index!A3:C3</f>
        <v>Name of the Project:</v>
      </c>
      <c r="B3" s="378"/>
      <c r="C3" s="121"/>
      <c r="D3" s="121"/>
      <c r="E3" s="368"/>
      <c r="F3" s="368"/>
      <c r="G3" s="368"/>
      <c r="H3" s="368"/>
      <c r="I3" s="368"/>
      <c r="J3" s="368"/>
    </row>
    <row r="4" spans="1:10" s="7" customFormat="1" ht="15" customHeight="1">
      <c r="A4" s="378" t="str">
        <f ca="1">Index!A4:C4</f>
        <v>Name of the Transmission Element:</v>
      </c>
      <c r="B4" s="378"/>
      <c r="C4" s="121"/>
      <c r="D4" s="121"/>
      <c r="E4" s="368"/>
      <c r="F4" s="368"/>
      <c r="G4" s="368"/>
      <c r="H4" s="368"/>
      <c r="I4" s="368"/>
      <c r="J4" s="368"/>
    </row>
    <row r="5" spans="1:10" s="34" customFormat="1" ht="15" customHeight="1">
      <c r="A5" s="372"/>
      <c r="B5" s="372"/>
      <c r="C5" s="372"/>
      <c r="D5" s="372"/>
      <c r="E5" s="372"/>
      <c r="F5" s="372"/>
      <c r="G5" s="372"/>
      <c r="H5" s="372"/>
      <c r="I5" s="372"/>
      <c r="J5" s="372"/>
    </row>
    <row r="6" spans="1:10" s="34" customFormat="1" ht="15" customHeight="1">
      <c r="A6" s="375" t="str">
        <f ca="1">Index!D31</f>
        <v>Administration &amp; General Expenses</v>
      </c>
      <c r="B6" s="375"/>
      <c r="C6" s="375"/>
      <c r="D6" s="375"/>
      <c r="E6" s="375"/>
      <c r="F6" s="375"/>
      <c r="G6" s="375"/>
      <c r="H6" s="375"/>
      <c r="I6" s="49" t="s">
        <v>145</v>
      </c>
      <c r="J6" s="225" t="str">
        <f ca="1">Index!C31</f>
        <v>F20</v>
      </c>
    </row>
    <row r="7" spans="1:10" ht="15" customHeight="1">
      <c r="A7" s="374"/>
      <c r="B7" s="374"/>
      <c r="C7" s="374"/>
      <c r="D7" s="374"/>
      <c r="E7" s="374"/>
      <c r="F7" s="374"/>
      <c r="G7" s="374"/>
      <c r="H7" s="374"/>
      <c r="I7" s="374"/>
      <c r="J7" s="178" t="s">
        <v>583</v>
      </c>
    </row>
    <row r="8" spans="1:10" ht="15" customHeight="1">
      <c r="A8" s="376"/>
      <c r="B8" s="377" t="s">
        <v>16</v>
      </c>
      <c r="C8" s="56" t="s">
        <v>639</v>
      </c>
      <c r="D8" s="56" t="s">
        <v>640</v>
      </c>
      <c r="E8" s="56" t="s">
        <v>641</v>
      </c>
      <c r="F8" s="56" t="s">
        <v>642</v>
      </c>
      <c r="G8" s="56" t="s">
        <v>647</v>
      </c>
      <c r="H8" s="56" t="s">
        <v>643</v>
      </c>
      <c r="I8" s="56" t="s">
        <v>644</v>
      </c>
      <c r="J8" s="56" t="s">
        <v>645</v>
      </c>
    </row>
    <row r="9" spans="1:10" ht="15" customHeight="1">
      <c r="A9" s="376"/>
      <c r="B9" s="377"/>
      <c r="C9" s="369" t="s">
        <v>22</v>
      </c>
      <c r="D9" s="370"/>
      <c r="E9" s="370"/>
      <c r="F9" s="371"/>
      <c r="G9" s="80" t="s">
        <v>43</v>
      </c>
      <c r="H9" s="373" t="s">
        <v>7</v>
      </c>
      <c r="I9" s="373"/>
      <c r="J9" s="373"/>
    </row>
    <row r="10" spans="1:10" ht="15" customHeight="1">
      <c r="A10" s="61">
        <v>1</v>
      </c>
      <c r="B10" s="61" t="s">
        <v>125</v>
      </c>
      <c r="C10" s="61"/>
      <c r="D10" s="61"/>
      <c r="E10" s="61"/>
      <c r="F10" s="61"/>
      <c r="G10" s="61"/>
      <c r="H10" s="61"/>
      <c r="I10" s="61"/>
      <c r="J10" s="61"/>
    </row>
    <row r="11" spans="1:10" ht="15" customHeight="1">
      <c r="A11" s="61">
        <f>A10+1</f>
        <v>2</v>
      </c>
      <c r="B11" s="61" t="s">
        <v>11</v>
      </c>
      <c r="C11" s="61"/>
      <c r="D11" s="61"/>
      <c r="E11" s="61"/>
      <c r="F11" s="61"/>
      <c r="G11" s="61"/>
      <c r="H11" s="61"/>
      <c r="I11" s="61"/>
      <c r="J11" s="61"/>
    </row>
    <row r="12" spans="1:10" ht="15" customHeight="1">
      <c r="A12" s="61">
        <f t="shared" ref="A12:A40" si="0">A11+1</f>
        <v>3</v>
      </c>
      <c r="B12" s="61" t="s">
        <v>60</v>
      </c>
      <c r="C12" s="61"/>
      <c r="D12" s="61"/>
      <c r="E12" s="61"/>
      <c r="F12" s="61"/>
      <c r="G12" s="61"/>
      <c r="H12" s="61"/>
      <c r="I12" s="61"/>
      <c r="J12" s="61"/>
    </row>
    <row r="13" spans="1:10" ht="15" customHeight="1">
      <c r="A13" s="61">
        <f t="shared" si="0"/>
        <v>4</v>
      </c>
      <c r="B13" s="61" t="s">
        <v>26</v>
      </c>
      <c r="C13" s="61"/>
      <c r="D13" s="61"/>
      <c r="E13" s="61"/>
      <c r="F13" s="61"/>
      <c r="G13" s="61"/>
      <c r="H13" s="61"/>
      <c r="I13" s="61"/>
      <c r="J13" s="61"/>
    </row>
    <row r="14" spans="1:10" ht="15" customHeight="1">
      <c r="A14" s="61">
        <f t="shared" si="0"/>
        <v>5</v>
      </c>
      <c r="B14" s="61" t="s">
        <v>61</v>
      </c>
      <c r="C14" s="61"/>
      <c r="D14" s="61"/>
      <c r="E14" s="61"/>
      <c r="F14" s="61"/>
      <c r="G14" s="61"/>
      <c r="H14" s="61"/>
      <c r="I14" s="61"/>
      <c r="J14" s="61"/>
    </row>
    <row r="15" spans="1:10" ht="15" customHeight="1">
      <c r="A15" s="61">
        <f t="shared" si="0"/>
        <v>6</v>
      </c>
      <c r="B15" s="61" t="s">
        <v>62</v>
      </c>
      <c r="C15" s="61"/>
      <c r="D15" s="61"/>
      <c r="E15" s="61"/>
      <c r="F15" s="61"/>
      <c r="G15" s="61"/>
      <c r="H15" s="61"/>
      <c r="I15" s="61"/>
      <c r="J15" s="61"/>
    </row>
    <row r="16" spans="1:10" ht="15" customHeight="1">
      <c r="A16" s="61">
        <f t="shared" si="0"/>
        <v>7</v>
      </c>
      <c r="B16" s="61" t="s">
        <v>63</v>
      </c>
      <c r="C16" s="61"/>
      <c r="D16" s="61"/>
      <c r="E16" s="61"/>
      <c r="F16" s="61"/>
      <c r="G16" s="61"/>
      <c r="H16" s="61"/>
      <c r="I16" s="61"/>
      <c r="J16" s="61"/>
    </row>
    <row r="17" spans="1:10" ht="15" customHeight="1">
      <c r="A17" s="61">
        <f t="shared" si="0"/>
        <v>8</v>
      </c>
      <c r="B17" s="61" t="s">
        <v>64</v>
      </c>
      <c r="C17" s="61"/>
      <c r="D17" s="61"/>
      <c r="E17" s="61"/>
      <c r="F17" s="61"/>
      <c r="G17" s="61"/>
      <c r="H17" s="61"/>
      <c r="I17" s="61"/>
      <c r="J17" s="61"/>
    </row>
    <row r="18" spans="1:10" ht="15" customHeight="1">
      <c r="A18" s="61">
        <f t="shared" si="0"/>
        <v>9</v>
      </c>
      <c r="B18" s="61" t="s">
        <v>25</v>
      </c>
      <c r="C18" s="61"/>
      <c r="D18" s="61"/>
      <c r="E18" s="61"/>
      <c r="F18" s="61"/>
      <c r="G18" s="61"/>
      <c r="H18" s="61"/>
      <c r="I18" s="61"/>
      <c r="J18" s="61"/>
    </row>
    <row r="19" spans="1:10" ht="15" customHeight="1">
      <c r="A19" s="61">
        <f t="shared" si="0"/>
        <v>10</v>
      </c>
      <c r="B19" s="61" t="s">
        <v>126</v>
      </c>
      <c r="C19" s="61"/>
      <c r="D19" s="61"/>
      <c r="E19" s="61"/>
      <c r="F19" s="61"/>
      <c r="G19" s="61"/>
      <c r="H19" s="61"/>
      <c r="I19" s="61"/>
      <c r="J19" s="61"/>
    </row>
    <row r="20" spans="1:10" ht="15" customHeight="1">
      <c r="A20" s="61">
        <f t="shared" si="0"/>
        <v>11</v>
      </c>
      <c r="B20" s="61" t="s">
        <v>160</v>
      </c>
      <c r="C20" s="61"/>
      <c r="D20" s="61"/>
      <c r="E20" s="61"/>
      <c r="F20" s="61"/>
      <c r="G20" s="61"/>
      <c r="H20" s="61"/>
      <c r="I20" s="61"/>
      <c r="J20" s="61"/>
    </row>
    <row r="21" spans="1:10" ht="15" customHeight="1">
      <c r="A21" s="61">
        <f t="shared" si="0"/>
        <v>12</v>
      </c>
      <c r="B21" s="61" t="s">
        <v>65</v>
      </c>
      <c r="C21" s="61"/>
      <c r="D21" s="61"/>
      <c r="E21" s="61"/>
      <c r="F21" s="61"/>
      <c r="G21" s="61"/>
      <c r="H21" s="61"/>
      <c r="I21" s="61"/>
      <c r="J21" s="61"/>
    </row>
    <row r="22" spans="1:10" ht="15" customHeight="1">
      <c r="A22" s="61">
        <f t="shared" si="0"/>
        <v>13</v>
      </c>
      <c r="B22" s="61" t="s">
        <v>66</v>
      </c>
      <c r="C22" s="61"/>
      <c r="D22" s="61"/>
      <c r="E22" s="61"/>
      <c r="F22" s="61"/>
      <c r="G22" s="61"/>
      <c r="H22" s="61"/>
      <c r="I22" s="61"/>
      <c r="J22" s="61"/>
    </row>
    <row r="23" spans="1:10" ht="15" customHeight="1">
      <c r="A23" s="61">
        <f t="shared" si="0"/>
        <v>14</v>
      </c>
      <c r="B23" s="61" t="s">
        <v>80</v>
      </c>
      <c r="C23" s="61"/>
      <c r="D23" s="61"/>
      <c r="E23" s="61"/>
      <c r="F23" s="61"/>
      <c r="G23" s="61"/>
      <c r="H23" s="61"/>
      <c r="I23" s="61"/>
      <c r="J23" s="61"/>
    </row>
    <row r="24" spans="1:10" ht="15" customHeight="1">
      <c r="A24" s="61">
        <f t="shared" si="0"/>
        <v>15</v>
      </c>
      <c r="B24" s="61" t="s">
        <v>161</v>
      </c>
      <c r="C24" s="61"/>
      <c r="D24" s="61"/>
      <c r="E24" s="61"/>
      <c r="F24" s="61"/>
      <c r="G24" s="61"/>
      <c r="H24" s="61"/>
      <c r="I24" s="61"/>
      <c r="J24" s="61"/>
    </row>
    <row r="25" spans="1:10" ht="15" customHeight="1">
      <c r="A25" s="61">
        <f t="shared" si="0"/>
        <v>16</v>
      </c>
      <c r="B25" s="29" t="s">
        <v>28</v>
      </c>
      <c r="C25" s="29"/>
      <c r="D25" s="29"/>
      <c r="E25" s="28"/>
      <c r="F25" s="29"/>
      <c r="G25" s="29"/>
      <c r="H25" s="29"/>
      <c r="I25" s="29"/>
      <c r="J25" s="29"/>
    </row>
    <row r="26" spans="1:10" ht="15" customHeight="1">
      <c r="A26" s="61">
        <f t="shared" si="0"/>
        <v>17</v>
      </c>
      <c r="B26" s="28" t="s">
        <v>81</v>
      </c>
      <c r="C26" s="28"/>
      <c r="D26" s="28"/>
      <c r="E26" s="114"/>
      <c r="F26" s="114"/>
      <c r="G26" s="114"/>
      <c r="H26" s="114"/>
      <c r="I26" s="114"/>
      <c r="J26" s="114"/>
    </row>
    <row r="27" spans="1:10" ht="15" customHeight="1">
      <c r="A27" s="61">
        <f t="shared" si="0"/>
        <v>18</v>
      </c>
      <c r="B27" s="28" t="s">
        <v>82</v>
      </c>
      <c r="C27" s="28"/>
      <c r="D27" s="28"/>
      <c r="E27" s="114"/>
      <c r="F27" s="114"/>
      <c r="G27" s="114"/>
      <c r="H27" s="114"/>
      <c r="I27" s="114"/>
      <c r="J27" s="114"/>
    </row>
    <row r="28" spans="1:10" ht="15" customHeight="1">
      <c r="A28" s="61">
        <f t="shared" si="0"/>
        <v>19</v>
      </c>
      <c r="B28" s="28" t="s">
        <v>83</v>
      </c>
      <c r="C28" s="28"/>
      <c r="D28" s="28"/>
      <c r="E28" s="28"/>
      <c r="F28" s="28"/>
      <c r="G28" s="28"/>
      <c r="H28" s="28"/>
      <c r="I28" s="29"/>
      <c r="J28" s="29"/>
    </row>
    <row r="29" spans="1:10" ht="15" customHeight="1">
      <c r="A29" s="61">
        <f t="shared" si="0"/>
        <v>20</v>
      </c>
      <c r="B29" s="28" t="s">
        <v>84</v>
      </c>
      <c r="C29" s="28"/>
      <c r="D29" s="28"/>
      <c r="E29" s="114"/>
      <c r="F29" s="114"/>
      <c r="G29" s="114"/>
      <c r="H29" s="114"/>
      <c r="I29" s="114"/>
      <c r="J29" s="114"/>
    </row>
    <row r="30" spans="1:10" ht="15" customHeight="1">
      <c r="A30" s="61">
        <f t="shared" si="0"/>
        <v>21</v>
      </c>
      <c r="B30" s="28" t="s">
        <v>85</v>
      </c>
      <c r="C30" s="28"/>
      <c r="D30" s="28"/>
      <c r="E30" s="28"/>
      <c r="F30" s="28"/>
      <c r="G30" s="28"/>
      <c r="H30" s="28"/>
      <c r="I30" s="29"/>
      <c r="J30" s="29"/>
    </row>
    <row r="31" spans="1:10" ht="15" customHeight="1">
      <c r="A31" s="61">
        <f t="shared" si="0"/>
        <v>22</v>
      </c>
      <c r="B31" s="111" t="s">
        <v>27</v>
      </c>
      <c r="C31" s="111"/>
      <c r="D31" s="111"/>
      <c r="E31" s="111"/>
      <c r="F31" s="112"/>
      <c r="G31" s="112"/>
      <c r="H31" s="112"/>
      <c r="I31" s="29"/>
      <c r="J31" s="29"/>
    </row>
    <row r="32" spans="1:10" ht="15" customHeight="1">
      <c r="A32" s="61">
        <f t="shared" si="0"/>
        <v>23</v>
      </c>
      <c r="B32" s="111" t="s">
        <v>86</v>
      </c>
      <c r="C32" s="111"/>
      <c r="D32" s="111"/>
      <c r="E32" s="111"/>
      <c r="F32" s="112"/>
      <c r="G32" s="112"/>
      <c r="H32" s="112"/>
      <c r="I32" s="29"/>
      <c r="J32" s="29"/>
    </row>
    <row r="33" spans="1:10" ht="15" customHeight="1">
      <c r="A33" s="61">
        <f t="shared" si="0"/>
        <v>24</v>
      </c>
      <c r="B33" s="111" t="s">
        <v>87</v>
      </c>
      <c r="C33" s="111"/>
      <c r="D33" s="111"/>
      <c r="E33" s="111"/>
      <c r="F33" s="112"/>
      <c r="G33" s="112"/>
      <c r="H33" s="112"/>
      <c r="I33" s="29"/>
      <c r="J33" s="29"/>
    </row>
    <row r="34" spans="1:10" ht="15" customHeight="1">
      <c r="A34" s="61">
        <f t="shared" si="0"/>
        <v>25</v>
      </c>
      <c r="B34" s="28" t="s">
        <v>88</v>
      </c>
      <c r="C34" s="28"/>
      <c r="D34" s="28"/>
      <c r="E34" s="28"/>
      <c r="F34" s="29"/>
      <c r="G34" s="29"/>
      <c r="H34" s="29"/>
      <c r="I34" s="29"/>
      <c r="J34" s="29"/>
    </row>
    <row r="35" spans="1:10" ht="15" customHeight="1">
      <c r="A35" s="61">
        <f t="shared" si="0"/>
        <v>26</v>
      </c>
      <c r="B35" s="28" t="s">
        <v>89</v>
      </c>
      <c r="C35" s="28"/>
      <c r="D35" s="28"/>
      <c r="E35" s="28"/>
      <c r="F35" s="29"/>
      <c r="G35" s="29"/>
      <c r="H35" s="29"/>
      <c r="I35" s="29"/>
      <c r="J35" s="29"/>
    </row>
    <row r="36" spans="1:10" ht="15" customHeight="1">
      <c r="A36" s="61">
        <f t="shared" si="0"/>
        <v>27</v>
      </c>
      <c r="B36" s="28" t="s">
        <v>90</v>
      </c>
      <c r="C36" s="28"/>
      <c r="D36" s="28"/>
      <c r="E36" s="28"/>
      <c r="F36" s="29"/>
      <c r="G36" s="29"/>
      <c r="H36" s="29"/>
      <c r="I36" s="29"/>
      <c r="J36" s="29"/>
    </row>
    <row r="37" spans="1:10" ht="15" customHeight="1">
      <c r="A37" s="61">
        <f t="shared" si="0"/>
        <v>28</v>
      </c>
      <c r="B37" s="28" t="s">
        <v>91</v>
      </c>
      <c r="C37" s="28"/>
      <c r="D37" s="28"/>
      <c r="E37" s="28"/>
      <c r="F37" s="29"/>
      <c r="G37" s="29"/>
      <c r="H37" s="29"/>
      <c r="I37" s="29"/>
      <c r="J37" s="29"/>
    </row>
    <row r="38" spans="1:10" ht="15" customHeight="1">
      <c r="A38" s="61">
        <f t="shared" si="0"/>
        <v>29</v>
      </c>
      <c r="B38" s="28" t="s">
        <v>92</v>
      </c>
      <c r="C38" s="28"/>
      <c r="D38" s="28"/>
      <c r="E38" s="28"/>
      <c r="F38" s="29"/>
      <c r="G38" s="29"/>
      <c r="H38" s="29"/>
      <c r="I38" s="29"/>
      <c r="J38" s="29"/>
    </row>
    <row r="39" spans="1:10" ht="15" customHeight="1">
      <c r="A39" s="61">
        <f t="shared" si="0"/>
        <v>30</v>
      </c>
      <c r="B39" s="28" t="s">
        <v>93</v>
      </c>
      <c r="C39" s="28"/>
      <c r="D39" s="28"/>
      <c r="E39" s="28"/>
      <c r="F39" s="29"/>
      <c r="G39" s="29"/>
      <c r="H39" s="29"/>
      <c r="I39" s="29"/>
      <c r="J39" s="29"/>
    </row>
    <row r="40" spans="1:10" ht="15" customHeight="1">
      <c r="A40" s="61">
        <f t="shared" si="0"/>
        <v>31</v>
      </c>
      <c r="B40" s="28" t="s">
        <v>94</v>
      </c>
      <c r="C40" s="28"/>
      <c r="D40" s="28"/>
      <c r="E40" s="28"/>
      <c r="F40" s="29"/>
      <c r="G40" s="29"/>
      <c r="H40" s="29"/>
      <c r="I40" s="29"/>
      <c r="J40" s="29"/>
    </row>
    <row r="41" spans="1:10" ht="15" customHeight="1">
      <c r="A41" s="29"/>
      <c r="B41" s="114" t="s">
        <v>162</v>
      </c>
      <c r="C41" s="114"/>
      <c r="D41" s="114"/>
      <c r="E41" s="114"/>
      <c r="F41" s="113"/>
      <c r="G41" s="113"/>
      <c r="H41" s="113"/>
      <c r="I41" s="113"/>
      <c r="J41" s="113"/>
    </row>
    <row r="42" spans="1:10" ht="15" customHeight="1">
      <c r="A42" s="29"/>
      <c r="B42" s="28" t="s">
        <v>163</v>
      </c>
      <c r="C42" s="28"/>
      <c r="D42" s="28"/>
      <c r="E42" s="28"/>
      <c r="F42" s="29"/>
      <c r="G42" s="29"/>
      <c r="H42" s="29"/>
      <c r="I42" s="29"/>
      <c r="J42" s="29"/>
    </row>
    <row r="43" spans="1:10" ht="15" customHeight="1">
      <c r="A43" s="29"/>
      <c r="B43" s="114" t="s">
        <v>162</v>
      </c>
      <c r="C43" s="114"/>
      <c r="D43" s="114"/>
      <c r="E43" s="114"/>
      <c r="F43" s="113"/>
      <c r="G43" s="113"/>
      <c r="H43" s="113"/>
      <c r="I43" s="113"/>
      <c r="J43" s="113"/>
    </row>
    <row r="44" spans="1:10" ht="15" customHeight="1">
      <c r="E44" s="125"/>
      <c r="F44" s="37"/>
      <c r="G44" s="37"/>
    </row>
    <row r="45" spans="1:10" ht="15" customHeight="1">
      <c r="E45" s="125"/>
      <c r="F45" s="37"/>
      <c r="G45" s="37"/>
      <c r="I45" s="448" t="s">
        <v>150</v>
      </c>
      <c r="J45" s="448"/>
    </row>
    <row r="46" spans="1:10" ht="15" customHeight="1">
      <c r="E46" s="125"/>
      <c r="F46" s="37"/>
      <c r="G46" s="37"/>
    </row>
    <row r="47" spans="1:10" ht="15" customHeight="1">
      <c r="E47" s="125"/>
      <c r="F47" s="37"/>
      <c r="G47" s="37"/>
    </row>
    <row r="48" spans="1:10" ht="15" customHeight="1">
      <c r="E48" s="125"/>
      <c r="F48" s="37"/>
      <c r="G48" s="37"/>
    </row>
    <row r="49" spans="5:7" ht="15" customHeight="1">
      <c r="E49" s="125"/>
      <c r="F49" s="37"/>
      <c r="G49" s="37"/>
    </row>
    <row r="50" spans="5:7" ht="15" customHeight="1">
      <c r="E50" s="125"/>
      <c r="F50" s="37"/>
      <c r="G50" s="37"/>
    </row>
    <row r="51" spans="5:7" ht="15" customHeight="1">
      <c r="E51" s="125"/>
      <c r="F51" s="37"/>
      <c r="G51" s="37"/>
    </row>
    <row r="52" spans="5:7" ht="15" customHeight="1">
      <c r="E52" s="125"/>
      <c r="F52" s="37"/>
      <c r="G52" s="37"/>
    </row>
    <row r="53" spans="5:7" ht="15" customHeight="1">
      <c r="E53" s="125"/>
      <c r="F53" s="37"/>
      <c r="G53" s="37"/>
    </row>
    <row r="54" spans="5:7" ht="15" customHeight="1">
      <c r="E54" s="125"/>
      <c r="F54" s="37"/>
      <c r="G54" s="37"/>
    </row>
    <row r="55" spans="5:7" ht="15" customHeight="1">
      <c r="E55" s="125"/>
      <c r="F55" s="37"/>
      <c r="G55" s="37"/>
    </row>
    <row r="56" spans="5:7" ht="15" customHeight="1">
      <c r="E56" s="125"/>
      <c r="F56" s="37"/>
      <c r="G56" s="37"/>
    </row>
    <row r="57" spans="5:7" ht="15" customHeight="1">
      <c r="E57" s="125"/>
      <c r="F57" s="37"/>
      <c r="G57" s="37"/>
    </row>
    <row r="58" spans="5:7" ht="15" customHeight="1">
      <c r="E58" s="125"/>
      <c r="F58" s="37"/>
      <c r="G58" s="37"/>
    </row>
  </sheetData>
  <mergeCells count="15">
    <mergeCell ref="A3:B3"/>
    <mergeCell ref="A4:B4"/>
    <mergeCell ref="E2:J2"/>
    <mergeCell ref="E3:J3"/>
    <mergeCell ref="E4:J4"/>
    <mergeCell ref="I45:J45"/>
    <mergeCell ref="A8:A9"/>
    <mergeCell ref="B8:B9"/>
    <mergeCell ref="A5:J5"/>
    <mergeCell ref="C9:F9"/>
    <mergeCell ref="A1:J1"/>
    <mergeCell ref="A6:H6"/>
    <mergeCell ref="A7:I7"/>
    <mergeCell ref="H9:J9"/>
    <mergeCell ref="A2:B2"/>
  </mergeCells>
  <phoneticPr fontId="0" type="noConversion"/>
  <printOptions horizontalCentered="1" gridLines="1"/>
  <pageMargins left="0.43307086614173229" right="0.27559055118110237" top="0.15748031496062992" bottom="0.19685039370078741" header="0.23622047244094491" footer="0.23622047244094491"/>
  <pageSetup paperSize="9" scale="76" orientation="landscape" r:id="rId1"/>
  <headerFooter alignWithMargins="0"/>
</worksheet>
</file>

<file path=xl/worksheets/sheet26.xml><?xml version="1.0" encoding="utf-8"?>
<worksheet xmlns="http://schemas.openxmlformats.org/spreadsheetml/2006/main" xmlns:r="http://schemas.openxmlformats.org/officeDocument/2006/relationships">
  <dimension ref="A1:AW38"/>
  <sheetViews>
    <sheetView showGridLines="0" view="pageBreakPreview" topLeftCell="I1" zoomScale="80" zoomScaleSheetLayoutView="80" workbookViewId="0">
      <selection activeCell="AC8" sqref="AC8:AG8"/>
    </sheetView>
  </sheetViews>
  <sheetFormatPr defaultRowHeight="15" customHeight="1"/>
  <cols>
    <col min="1" max="1" width="3.42578125" style="1" bestFit="1" customWidth="1"/>
    <col min="2" max="2" width="31.7109375" style="3" bestFit="1" customWidth="1"/>
    <col min="3" max="3" width="14.42578125" style="3" customWidth="1"/>
    <col min="4" max="4" width="9.7109375" style="3" customWidth="1"/>
    <col min="5" max="5" width="12.85546875" style="3" customWidth="1"/>
    <col min="6" max="6" width="14" style="3" customWidth="1"/>
    <col min="7" max="7" width="14.7109375" style="3" customWidth="1"/>
    <col min="8" max="8" width="13" style="3" customWidth="1"/>
    <col min="9" max="9" width="12.42578125" style="3" customWidth="1"/>
    <col min="10" max="10" width="13.140625" style="3" customWidth="1"/>
    <col min="11" max="11" width="14" style="3" customWidth="1"/>
    <col min="12" max="12" width="13" style="3" customWidth="1"/>
    <col min="13" max="13" width="11.140625" style="3" customWidth="1"/>
    <col min="14" max="14" width="9.28515625" style="3" bestFit="1" customWidth="1"/>
    <col min="15" max="15" width="9.28515625" style="3" customWidth="1"/>
    <col min="16" max="16" width="14.42578125" style="3" customWidth="1"/>
    <col min="17" max="17" width="13.5703125" style="3" bestFit="1" customWidth="1"/>
    <col min="18" max="18" width="10.5703125" style="3" customWidth="1"/>
    <col min="19" max="19" width="11.85546875" style="3" customWidth="1"/>
    <col min="20" max="20" width="11.140625" style="3" customWidth="1"/>
    <col min="21" max="21" width="13.28515625" style="1" customWidth="1"/>
    <col min="22" max="22" width="13.5703125" style="1" bestFit="1" customWidth="1"/>
    <col min="23" max="23" width="11.28515625" style="1" customWidth="1"/>
    <col min="24" max="24" width="11.5703125" style="1" customWidth="1"/>
    <col min="25" max="25" width="9" style="1" customWidth="1"/>
    <col min="26" max="26" width="14.5703125" style="1" customWidth="1"/>
    <col min="27" max="27" width="14.42578125" style="1" customWidth="1"/>
    <col min="28" max="28" width="11.85546875" style="1" customWidth="1"/>
    <col min="29" max="29" width="11.28515625" style="1" customWidth="1"/>
    <col min="30" max="30" width="11" style="1" customWidth="1"/>
    <col min="31" max="31" width="15" style="1" customWidth="1"/>
    <col min="32" max="32" width="14.7109375" style="1" customWidth="1"/>
    <col min="33" max="33" width="11.85546875" style="1" customWidth="1"/>
    <col min="34" max="34" width="13" style="1" customWidth="1"/>
    <col min="35" max="35" width="11.5703125" style="1" customWidth="1"/>
    <col min="36" max="36" width="14.28515625" style="1" customWidth="1"/>
    <col min="37" max="37" width="14.7109375" style="1" customWidth="1"/>
    <col min="38" max="38" width="11.7109375" style="1" customWidth="1"/>
    <col min="39" max="39" width="12.5703125" style="1" customWidth="1"/>
    <col min="40" max="40" width="11.85546875" style="1" customWidth="1"/>
    <col min="41" max="41" width="14.85546875" style="1" customWidth="1"/>
    <col min="42" max="42" width="14.140625" style="1" customWidth="1"/>
    <col min="43" max="43" width="12.7109375" style="1" customWidth="1"/>
    <col min="44" max="16384" width="9.140625" style="1"/>
  </cols>
  <sheetData>
    <row r="1" spans="1:49" s="4" customFormat="1" ht="15" customHeight="1">
      <c r="A1" s="372"/>
      <c r="B1" s="372"/>
      <c r="C1" s="372"/>
      <c r="D1" s="372"/>
      <c r="E1" s="372"/>
      <c r="F1" s="372"/>
      <c r="G1" s="372"/>
      <c r="H1" s="372"/>
      <c r="I1" s="372"/>
      <c r="J1" s="372"/>
      <c r="K1" s="372"/>
      <c r="L1" s="372"/>
      <c r="M1" s="372"/>
      <c r="N1" s="372"/>
      <c r="O1" s="372"/>
      <c r="P1" s="372"/>
      <c r="Q1" s="372"/>
      <c r="R1" s="372"/>
      <c r="S1" s="372"/>
      <c r="T1" s="372"/>
      <c r="U1" s="372"/>
      <c r="V1" s="372"/>
      <c r="W1" s="372"/>
      <c r="X1" s="372"/>
      <c r="Y1" s="372"/>
    </row>
    <row r="2" spans="1:49" s="5" customFormat="1" ht="15" customHeight="1">
      <c r="A2" s="121"/>
      <c r="B2" s="121" t="s">
        <v>656</v>
      </c>
      <c r="C2" s="121"/>
      <c r="D2" s="121"/>
      <c r="E2" s="121"/>
      <c r="F2" s="121"/>
      <c r="G2" s="121"/>
      <c r="H2" s="121"/>
      <c r="I2" s="121"/>
      <c r="J2" s="121"/>
      <c r="K2" s="121"/>
      <c r="L2" s="121"/>
      <c r="M2" s="121"/>
      <c r="N2" s="130"/>
      <c r="O2" s="130"/>
      <c r="P2" s="130"/>
      <c r="Q2" s="121" t="s">
        <v>656</v>
      </c>
      <c r="R2" s="130"/>
      <c r="S2" s="130"/>
      <c r="T2" s="130"/>
      <c r="U2" s="130"/>
      <c r="V2" s="130"/>
      <c r="W2" s="130"/>
      <c r="X2" s="130"/>
      <c r="Y2" s="130"/>
      <c r="Z2" s="130"/>
      <c r="AA2" s="130"/>
      <c r="AB2" s="130"/>
      <c r="AC2" s="121" t="s">
        <v>656</v>
      </c>
      <c r="AD2" s="130"/>
      <c r="AE2" s="130"/>
      <c r="AF2" s="130"/>
      <c r="AG2" s="130"/>
      <c r="AH2" s="130"/>
      <c r="AI2" s="130"/>
      <c r="AJ2" s="130"/>
      <c r="AK2" s="130"/>
      <c r="AL2" s="368"/>
      <c r="AM2" s="368"/>
      <c r="AN2" s="368"/>
      <c r="AO2" s="368"/>
      <c r="AP2" s="368"/>
      <c r="AQ2" s="368"/>
      <c r="AR2" s="368"/>
      <c r="AS2" s="368"/>
      <c r="AT2" s="368"/>
      <c r="AU2" s="368"/>
      <c r="AV2" s="368"/>
      <c r="AW2" s="368"/>
    </row>
    <row r="3" spans="1:49" s="2" customFormat="1" ht="15" customHeight="1">
      <c r="A3" s="121"/>
      <c r="B3" s="121" t="s">
        <v>657</v>
      </c>
      <c r="C3" s="121"/>
      <c r="D3" s="121"/>
      <c r="E3" s="121"/>
      <c r="F3" s="121"/>
      <c r="G3" s="121"/>
      <c r="H3" s="121"/>
      <c r="I3" s="121"/>
      <c r="J3" s="121"/>
      <c r="K3" s="121"/>
      <c r="L3" s="121"/>
      <c r="M3" s="121"/>
      <c r="N3" s="130"/>
      <c r="O3" s="130"/>
      <c r="P3" s="130"/>
      <c r="Q3" s="121" t="s">
        <v>657</v>
      </c>
      <c r="R3" s="130"/>
      <c r="S3" s="130"/>
      <c r="T3" s="130"/>
      <c r="U3" s="130"/>
      <c r="V3" s="130"/>
      <c r="W3" s="130"/>
      <c r="X3" s="130"/>
      <c r="Y3" s="130"/>
      <c r="Z3" s="130"/>
      <c r="AA3" s="130"/>
      <c r="AB3" s="130"/>
      <c r="AC3" s="121" t="s">
        <v>657</v>
      </c>
      <c r="AD3" s="130"/>
      <c r="AE3" s="130"/>
      <c r="AF3" s="130"/>
      <c r="AG3" s="130"/>
      <c r="AH3" s="130"/>
      <c r="AI3" s="130"/>
      <c r="AJ3" s="130"/>
      <c r="AK3" s="130"/>
      <c r="AL3" s="368"/>
      <c r="AM3" s="368"/>
      <c r="AN3" s="368"/>
      <c r="AO3" s="368"/>
      <c r="AP3" s="368"/>
      <c r="AQ3" s="368"/>
      <c r="AR3" s="368"/>
      <c r="AS3" s="368"/>
      <c r="AT3" s="368"/>
      <c r="AU3" s="368"/>
      <c r="AV3" s="368"/>
      <c r="AW3" s="368"/>
    </row>
    <row r="4" spans="1:49" s="2" customFormat="1" ht="15" customHeight="1">
      <c r="A4" s="121"/>
      <c r="B4" s="121" t="s">
        <v>658</v>
      </c>
      <c r="C4" s="122"/>
      <c r="D4" s="122"/>
      <c r="E4" s="122"/>
      <c r="F4" s="122"/>
      <c r="G4" s="122"/>
      <c r="H4" s="122"/>
      <c r="I4" s="122"/>
      <c r="J4" s="122"/>
      <c r="K4" s="122"/>
      <c r="L4" s="122"/>
      <c r="M4" s="122"/>
      <c r="N4" s="130"/>
      <c r="O4" s="130"/>
      <c r="P4" s="130"/>
      <c r="Q4" s="121" t="s">
        <v>658</v>
      </c>
      <c r="R4" s="130"/>
      <c r="S4" s="130"/>
      <c r="T4" s="130"/>
      <c r="U4" s="130"/>
      <c r="V4" s="130"/>
      <c r="W4" s="130"/>
      <c r="X4" s="130"/>
      <c r="Y4" s="130"/>
      <c r="Z4" s="122"/>
      <c r="AA4" s="122"/>
      <c r="AB4" s="122"/>
      <c r="AC4" s="121" t="s">
        <v>658</v>
      </c>
      <c r="AD4" s="122"/>
      <c r="AE4" s="122"/>
      <c r="AF4" s="122"/>
      <c r="AG4" s="122"/>
      <c r="AH4" s="122"/>
      <c r="AI4" s="122"/>
      <c r="AJ4" s="122"/>
      <c r="AK4" s="122"/>
      <c r="AL4" s="122"/>
      <c r="AM4" s="122"/>
      <c r="AN4" s="122"/>
      <c r="AO4" s="122"/>
      <c r="AP4" s="122"/>
      <c r="AQ4" s="122"/>
      <c r="AR4" s="122"/>
      <c r="AS4" s="122"/>
      <c r="AT4" s="122"/>
      <c r="AU4" s="122"/>
      <c r="AV4" s="122"/>
      <c r="AW4" s="122"/>
    </row>
    <row r="5" spans="1:49" ht="15" customHeight="1">
      <c r="A5" s="372" t="s">
        <v>173</v>
      </c>
      <c r="B5" s="372"/>
      <c r="C5" s="372"/>
      <c r="D5" s="372"/>
      <c r="E5" s="372"/>
      <c r="F5" s="372"/>
      <c r="G5" s="372"/>
      <c r="H5" s="372"/>
      <c r="I5" s="372"/>
      <c r="J5" s="372"/>
      <c r="K5" s="372"/>
      <c r="L5" s="372"/>
      <c r="M5" s="372"/>
      <c r="N5" s="372"/>
      <c r="O5" s="372"/>
      <c r="P5" s="372"/>
      <c r="Q5" s="372"/>
      <c r="R5" s="372"/>
      <c r="S5" s="372"/>
      <c r="T5" s="372"/>
      <c r="U5" s="372"/>
      <c r="V5" s="372"/>
      <c r="W5" s="372"/>
      <c r="X5" s="372"/>
      <c r="Y5" s="372"/>
    </row>
    <row r="6" spans="1:49" ht="15" customHeight="1">
      <c r="A6" s="375" t="s">
        <v>173</v>
      </c>
      <c r="B6" s="375"/>
      <c r="C6" s="375"/>
      <c r="D6" s="375"/>
      <c r="E6" s="375"/>
      <c r="F6" s="375"/>
      <c r="G6" s="375"/>
      <c r="H6" s="375"/>
      <c r="I6" s="375"/>
      <c r="J6" s="375"/>
      <c r="K6" s="375"/>
      <c r="L6" s="375"/>
      <c r="M6" s="375"/>
      <c r="N6" s="375"/>
      <c r="O6" s="375" t="s">
        <v>655</v>
      </c>
      <c r="P6" s="375"/>
      <c r="Q6" s="49"/>
      <c r="R6" s="49"/>
      <c r="S6" s="49"/>
      <c r="T6" s="375" t="s">
        <v>173</v>
      </c>
      <c r="U6" s="375"/>
      <c r="V6" s="375"/>
      <c r="W6" s="375"/>
      <c r="X6" s="49"/>
      <c r="Y6" s="49"/>
      <c r="Z6" s="375" t="s">
        <v>654</v>
      </c>
      <c r="AA6" s="375"/>
      <c r="AB6" s="375"/>
      <c r="AC6" s="345"/>
      <c r="AD6" s="345"/>
      <c r="AE6" s="345"/>
      <c r="AF6" s="345"/>
      <c r="AG6" s="450" t="s">
        <v>173</v>
      </c>
      <c r="AH6" s="450"/>
      <c r="AI6" s="450"/>
      <c r="AJ6" s="450"/>
      <c r="AK6" s="345"/>
      <c r="AL6" s="345"/>
      <c r="AM6" s="345"/>
      <c r="AN6" s="345"/>
      <c r="AO6" s="375" t="s">
        <v>653</v>
      </c>
      <c r="AP6" s="375"/>
      <c r="AQ6" s="375"/>
    </row>
    <row r="7" spans="1:49" ht="15" customHeight="1">
      <c r="A7" s="374"/>
      <c r="B7" s="374"/>
      <c r="C7" s="374"/>
      <c r="D7" s="374"/>
      <c r="E7" s="374"/>
      <c r="F7" s="374"/>
      <c r="G7" s="374"/>
      <c r="H7" s="374"/>
      <c r="I7" s="374"/>
      <c r="J7" s="374"/>
      <c r="K7" s="374"/>
      <c r="L7" s="374"/>
      <c r="M7" s="374"/>
      <c r="N7" s="374"/>
      <c r="O7" s="374"/>
      <c r="P7" s="374"/>
      <c r="Q7" s="374"/>
      <c r="R7" s="374"/>
      <c r="S7" s="374"/>
      <c r="T7" s="374"/>
      <c r="U7" s="374"/>
      <c r="V7" s="374"/>
      <c r="W7" s="374"/>
      <c r="X7" s="374"/>
      <c r="Y7" s="22"/>
      <c r="AB7" s="178" t="s">
        <v>583</v>
      </c>
    </row>
    <row r="8" spans="1:49" ht="15" customHeight="1">
      <c r="A8" s="376"/>
      <c r="B8" s="377" t="s">
        <v>164</v>
      </c>
      <c r="C8" s="377" t="s">
        <v>172</v>
      </c>
      <c r="D8" s="446" t="s">
        <v>639</v>
      </c>
      <c r="E8" s="449"/>
      <c r="F8" s="449"/>
      <c r="G8" s="449"/>
      <c r="H8" s="447"/>
      <c r="I8" s="446" t="s">
        <v>640</v>
      </c>
      <c r="J8" s="449"/>
      <c r="K8" s="449"/>
      <c r="L8" s="449"/>
      <c r="M8" s="447"/>
      <c r="N8" s="446" t="s">
        <v>641</v>
      </c>
      <c r="O8" s="449"/>
      <c r="P8" s="449"/>
      <c r="Q8" s="449"/>
      <c r="R8" s="447"/>
      <c r="S8" s="446" t="s">
        <v>642</v>
      </c>
      <c r="T8" s="449"/>
      <c r="U8" s="449"/>
      <c r="V8" s="449"/>
      <c r="W8" s="447"/>
      <c r="X8" s="446" t="s">
        <v>648</v>
      </c>
      <c r="Y8" s="449"/>
      <c r="Z8" s="449"/>
      <c r="AA8" s="449"/>
      <c r="AB8" s="447"/>
      <c r="AC8" s="446" t="s">
        <v>643</v>
      </c>
      <c r="AD8" s="449"/>
      <c r="AE8" s="449"/>
      <c r="AF8" s="449"/>
      <c r="AG8" s="447"/>
      <c r="AH8" s="446" t="s">
        <v>644</v>
      </c>
      <c r="AI8" s="449"/>
      <c r="AJ8" s="449"/>
      <c r="AK8" s="449"/>
      <c r="AL8" s="447"/>
      <c r="AM8" s="446" t="s">
        <v>645</v>
      </c>
      <c r="AN8" s="449"/>
      <c r="AO8" s="449"/>
      <c r="AP8" s="449"/>
      <c r="AQ8" s="447"/>
    </row>
    <row r="9" spans="1:49" ht="15" customHeight="1">
      <c r="A9" s="376"/>
      <c r="B9" s="377"/>
      <c r="C9" s="377"/>
      <c r="D9" s="446" t="s">
        <v>140</v>
      </c>
      <c r="E9" s="449"/>
      <c r="F9" s="449"/>
      <c r="G9" s="449"/>
      <c r="H9" s="447"/>
      <c r="I9" s="446" t="s">
        <v>140</v>
      </c>
      <c r="J9" s="449"/>
      <c r="K9" s="449"/>
      <c r="L9" s="449"/>
      <c r="M9" s="447"/>
      <c r="N9" s="446" t="s">
        <v>140</v>
      </c>
      <c r="O9" s="449"/>
      <c r="P9" s="449"/>
      <c r="Q9" s="449"/>
      <c r="R9" s="447"/>
      <c r="S9" s="446" t="s">
        <v>140</v>
      </c>
      <c r="T9" s="449"/>
      <c r="U9" s="449"/>
      <c r="V9" s="449"/>
      <c r="W9" s="447"/>
      <c r="X9" s="446" t="s">
        <v>43</v>
      </c>
      <c r="Y9" s="449"/>
      <c r="Z9" s="449"/>
      <c r="AA9" s="449"/>
      <c r="AB9" s="447"/>
      <c r="AC9" s="446" t="s">
        <v>7</v>
      </c>
      <c r="AD9" s="449"/>
      <c r="AE9" s="449"/>
      <c r="AF9" s="449"/>
      <c r="AG9" s="447"/>
      <c r="AH9" s="446" t="s">
        <v>7</v>
      </c>
      <c r="AI9" s="449"/>
      <c r="AJ9" s="449"/>
      <c r="AK9" s="449"/>
      <c r="AL9" s="447"/>
      <c r="AM9" s="446" t="s">
        <v>7</v>
      </c>
      <c r="AN9" s="449"/>
      <c r="AO9" s="449"/>
      <c r="AP9" s="449"/>
      <c r="AQ9" s="447"/>
    </row>
    <row r="10" spans="1:49" ht="30" customHeight="1">
      <c r="A10" s="376"/>
      <c r="B10" s="377"/>
      <c r="C10" s="377"/>
      <c r="D10" s="30" t="s">
        <v>165</v>
      </c>
      <c r="E10" s="30" t="s">
        <v>166</v>
      </c>
      <c r="F10" s="65" t="s">
        <v>167</v>
      </c>
      <c r="G10" s="30" t="s">
        <v>73</v>
      </c>
      <c r="H10" s="30" t="s">
        <v>168</v>
      </c>
      <c r="I10" s="30" t="s">
        <v>165</v>
      </c>
      <c r="J10" s="30" t="s">
        <v>166</v>
      </c>
      <c r="K10" s="65" t="s">
        <v>167</v>
      </c>
      <c r="L10" s="30" t="s">
        <v>73</v>
      </c>
      <c r="M10" s="30" t="s">
        <v>168</v>
      </c>
      <c r="N10" s="30" t="s">
        <v>165</v>
      </c>
      <c r="O10" s="30" t="s">
        <v>166</v>
      </c>
      <c r="P10" s="65" t="s">
        <v>167</v>
      </c>
      <c r="Q10" s="30" t="s">
        <v>73</v>
      </c>
      <c r="R10" s="30" t="s">
        <v>168</v>
      </c>
      <c r="S10" s="30" t="s">
        <v>165</v>
      </c>
      <c r="T10" s="30" t="s">
        <v>166</v>
      </c>
      <c r="U10" s="65" t="s">
        <v>167</v>
      </c>
      <c r="V10" s="30" t="s">
        <v>73</v>
      </c>
      <c r="W10" s="30" t="s">
        <v>168</v>
      </c>
      <c r="X10" s="30" t="s">
        <v>165</v>
      </c>
      <c r="Y10" s="30" t="s">
        <v>166</v>
      </c>
      <c r="Z10" s="65" t="s">
        <v>167</v>
      </c>
      <c r="AA10" s="30" t="s">
        <v>73</v>
      </c>
      <c r="AB10" s="30" t="s">
        <v>168</v>
      </c>
      <c r="AC10" s="30" t="s">
        <v>165</v>
      </c>
      <c r="AD10" s="30" t="s">
        <v>166</v>
      </c>
      <c r="AE10" s="65" t="s">
        <v>167</v>
      </c>
      <c r="AF10" s="30" t="s">
        <v>73</v>
      </c>
      <c r="AG10" s="30" t="s">
        <v>168</v>
      </c>
      <c r="AH10" s="30" t="s">
        <v>165</v>
      </c>
      <c r="AI10" s="30" t="s">
        <v>166</v>
      </c>
      <c r="AJ10" s="65" t="s">
        <v>167</v>
      </c>
      <c r="AK10" s="30" t="s">
        <v>73</v>
      </c>
      <c r="AL10" s="30" t="s">
        <v>168</v>
      </c>
      <c r="AM10" s="30" t="s">
        <v>165</v>
      </c>
      <c r="AN10" s="30" t="s">
        <v>166</v>
      </c>
      <c r="AO10" s="65" t="s">
        <v>167</v>
      </c>
      <c r="AP10" s="30" t="s">
        <v>73</v>
      </c>
      <c r="AQ10" s="30" t="s">
        <v>168</v>
      </c>
    </row>
    <row r="11" spans="1:49" ht="15" customHeight="1">
      <c r="A11" s="61">
        <v>1</v>
      </c>
      <c r="B11" s="61" t="s">
        <v>169</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row>
    <row r="12" spans="1:49" ht="15" customHeight="1">
      <c r="A12" s="61">
        <f>A11+1</f>
        <v>2</v>
      </c>
      <c r="B12" s="61" t="s">
        <v>170</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row>
    <row r="13" spans="1:49" ht="15" customHeight="1">
      <c r="A13" s="61"/>
      <c r="B13" s="63" t="s">
        <v>131</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row>
    <row r="14" spans="1:49" ht="15" customHeight="1">
      <c r="A14" s="61"/>
      <c r="B14" s="63" t="s">
        <v>132</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row>
    <row r="15" spans="1:49" ht="15" customHeight="1">
      <c r="A15" s="61">
        <f>A12+1</f>
        <v>3</v>
      </c>
      <c r="B15" s="61" t="s">
        <v>171</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row>
    <row r="16" spans="1:49" ht="15" customHeight="1">
      <c r="A16" s="61">
        <f t="shared" ref="A16:A22" si="0">A15+1</f>
        <v>4</v>
      </c>
      <c r="B16" s="61" t="s">
        <v>171</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row>
    <row r="17" spans="1:43" ht="15" customHeight="1">
      <c r="A17" s="61">
        <f t="shared" si="0"/>
        <v>5</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row>
    <row r="18" spans="1:43" ht="15" customHeight="1">
      <c r="A18" s="61">
        <f t="shared" si="0"/>
        <v>6</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row>
    <row r="19" spans="1:43" ht="15" customHeight="1">
      <c r="A19" s="61">
        <f t="shared" si="0"/>
        <v>7</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row>
    <row r="20" spans="1:43" ht="15" customHeight="1">
      <c r="A20" s="61">
        <f t="shared" si="0"/>
        <v>8</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row>
    <row r="21" spans="1:43" ht="15" customHeight="1">
      <c r="A21" s="61">
        <f t="shared" si="0"/>
        <v>9</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row>
    <row r="22" spans="1:43" ht="15" customHeight="1">
      <c r="A22" s="61">
        <f t="shared" si="0"/>
        <v>10</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row>
    <row r="23" spans="1:43" ht="15"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row>
    <row r="24" spans="1:43" ht="1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row>
    <row r="25" spans="1:43" ht="15" customHeight="1">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row>
    <row r="26" spans="1:43" ht="15" customHeight="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row>
    <row r="27" spans="1:43" ht="15"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row>
    <row r="28" spans="1:43" ht="15"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row>
    <row r="29" spans="1:43" ht="1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row>
    <row r="30" spans="1:43" ht="1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row>
    <row r="31" spans="1:43" ht="15" customHeight="1">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row>
    <row r="32" spans="1:43" ht="1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row>
    <row r="33" spans="1:43" ht="1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row>
    <row r="34" spans="1:43" ht="15" customHeight="1">
      <c r="A34" s="61"/>
      <c r="B34" s="59"/>
      <c r="C34" s="59"/>
      <c r="D34" s="59"/>
      <c r="E34" s="59"/>
      <c r="F34" s="59"/>
      <c r="G34" s="59"/>
      <c r="H34" s="59"/>
      <c r="I34" s="59"/>
      <c r="J34" s="59"/>
      <c r="K34" s="59"/>
      <c r="L34" s="59"/>
      <c r="M34" s="59"/>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row>
    <row r="36" spans="1:43" ht="15" customHeight="1">
      <c r="B36" s="115" t="s">
        <v>636</v>
      </c>
    </row>
    <row r="38" spans="1:43" ht="15" customHeight="1">
      <c r="AO38" s="393" t="s">
        <v>150</v>
      </c>
      <c r="AP38" s="393"/>
    </row>
  </sheetData>
  <mergeCells count="31">
    <mergeCell ref="X9:AB9"/>
    <mergeCell ref="AG6:AJ6"/>
    <mergeCell ref="A1:Y1"/>
    <mergeCell ref="AM8:AQ8"/>
    <mergeCell ref="C8:C10"/>
    <mergeCell ref="N8:R8"/>
    <mergeCell ref="S8:W8"/>
    <mergeCell ref="X8:AB8"/>
    <mergeCell ref="AM9:AQ9"/>
    <mergeCell ref="N9:R9"/>
    <mergeCell ref="S9:W9"/>
    <mergeCell ref="I9:M9"/>
    <mergeCell ref="AC9:AG9"/>
    <mergeCell ref="AL2:AW2"/>
    <mergeCell ref="AL3:AW3"/>
    <mergeCell ref="A5:Y5"/>
    <mergeCell ref="A7:X7"/>
    <mergeCell ref="A8:A10"/>
    <mergeCell ref="O6:P6"/>
    <mergeCell ref="A6:N6"/>
    <mergeCell ref="T6:W6"/>
    <mergeCell ref="Z6:AB6"/>
    <mergeCell ref="AO6:AQ6"/>
    <mergeCell ref="AO38:AP38"/>
    <mergeCell ref="AC8:AG8"/>
    <mergeCell ref="AH8:AL8"/>
    <mergeCell ref="B8:B10"/>
    <mergeCell ref="AH9:AL9"/>
    <mergeCell ref="D8:H8"/>
    <mergeCell ref="D9:H9"/>
    <mergeCell ref="I8:M8"/>
  </mergeCells>
  <phoneticPr fontId="0" type="noConversion"/>
  <printOptions horizontalCentered="1" gridLines="1"/>
  <pageMargins left="0.42" right="0.27" top="0.62" bottom="0.5" header="0.25" footer="0.25"/>
  <pageSetup paperSize="9" scale="67" orientation="landscape" r:id="rId1"/>
  <headerFooter alignWithMargins="0"/>
  <colBreaks count="1" manualBreakCount="1">
    <brk id="28" max="38" man="1"/>
  </colBreaks>
</worksheet>
</file>

<file path=xl/worksheets/sheet27.xml><?xml version="1.0" encoding="utf-8"?>
<worksheet xmlns="http://schemas.openxmlformats.org/spreadsheetml/2006/main" xmlns:r="http://schemas.openxmlformats.org/officeDocument/2006/relationships">
  <dimension ref="A1:U14"/>
  <sheetViews>
    <sheetView view="pageBreakPreview" topLeftCell="C5" zoomScale="80" zoomScaleSheetLayoutView="80" workbookViewId="0">
      <selection activeCell="L12" sqref="L12"/>
    </sheetView>
  </sheetViews>
  <sheetFormatPr defaultRowHeight="12.75"/>
  <cols>
    <col min="1" max="1" width="6.42578125" style="300" customWidth="1"/>
    <col min="2" max="2" width="29.42578125" style="170" customWidth="1"/>
    <col min="3" max="3" width="13" style="170" customWidth="1"/>
    <col min="4" max="4" width="11.42578125" style="170" customWidth="1"/>
    <col min="5" max="5" width="12.140625" style="170" customWidth="1"/>
    <col min="6" max="6" width="12.42578125" style="170" customWidth="1"/>
    <col min="7" max="7" width="13.7109375" style="170" customWidth="1"/>
    <col min="8" max="8" width="13.28515625" style="170" customWidth="1"/>
    <col min="9" max="10" width="10.42578125" style="170" customWidth="1"/>
    <col min="11" max="13" width="10.5703125" style="170" customWidth="1"/>
    <col min="14" max="21" width="10.42578125" style="170" customWidth="1"/>
    <col min="22" max="16384" width="9.140625" style="170"/>
  </cols>
  <sheetData>
    <row r="1" spans="1:21">
      <c r="A1" s="378"/>
      <c r="B1" s="378"/>
      <c r="C1" s="378"/>
      <c r="D1" s="378"/>
      <c r="E1" s="378"/>
      <c r="F1" s="378"/>
      <c r="G1" s="378"/>
      <c r="H1" s="378"/>
      <c r="I1" s="378"/>
      <c r="J1" s="368"/>
      <c r="K1" s="368"/>
      <c r="L1" s="368"/>
      <c r="M1" s="368"/>
      <c r="N1" s="368"/>
      <c r="O1" s="368"/>
      <c r="P1" s="368"/>
      <c r="Q1" s="368"/>
      <c r="R1" s="368"/>
      <c r="S1" s="368"/>
      <c r="T1" s="368"/>
      <c r="U1" s="368"/>
    </row>
    <row r="2" spans="1:21">
      <c r="A2" s="130" t="s">
        <v>656</v>
      </c>
      <c r="B2" s="130"/>
      <c r="C2" s="130"/>
      <c r="D2" s="130"/>
      <c r="E2" s="130"/>
      <c r="F2" s="130"/>
      <c r="G2" s="130"/>
      <c r="H2" s="130"/>
      <c r="I2" s="130"/>
      <c r="J2" s="130" t="s">
        <v>656</v>
      </c>
      <c r="K2" s="130"/>
      <c r="L2" s="130"/>
      <c r="M2" s="130"/>
      <c r="N2" s="130"/>
      <c r="O2" s="130"/>
      <c r="P2" s="130"/>
      <c r="Q2" s="130"/>
      <c r="R2" s="130"/>
      <c r="S2" s="130"/>
      <c r="T2" s="130"/>
      <c r="U2" s="130"/>
    </row>
    <row r="3" spans="1:21">
      <c r="A3" s="130" t="s">
        <v>657</v>
      </c>
      <c r="B3" s="130"/>
      <c r="C3" s="130"/>
      <c r="D3" s="130"/>
      <c r="E3" s="130"/>
      <c r="F3" s="130"/>
      <c r="G3" s="130"/>
      <c r="H3" s="130"/>
      <c r="I3" s="130"/>
      <c r="J3" s="130" t="s">
        <v>657</v>
      </c>
      <c r="K3" s="130"/>
      <c r="L3" s="130"/>
      <c r="M3" s="130"/>
      <c r="N3" s="130"/>
      <c r="O3" s="130"/>
      <c r="P3" s="130"/>
      <c r="Q3" s="130"/>
      <c r="R3" s="130"/>
      <c r="S3" s="130"/>
      <c r="T3" s="130"/>
      <c r="U3" s="130"/>
    </row>
    <row r="4" spans="1:21">
      <c r="A4" s="130" t="s">
        <v>659</v>
      </c>
      <c r="B4" s="130"/>
      <c r="C4" s="130"/>
      <c r="D4" s="130"/>
      <c r="E4" s="130"/>
      <c r="F4" s="130"/>
      <c r="G4" s="130"/>
      <c r="H4" s="130"/>
      <c r="I4" s="130"/>
      <c r="J4" s="130" t="s">
        <v>659</v>
      </c>
      <c r="K4" s="130"/>
      <c r="L4" s="130"/>
      <c r="M4" s="130"/>
      <c r="N4" s="130"/>
      <c r="O4" s="130"/>
      <c r="P4" s="130"/>
      <c r="Q4" s="130"/>
      <c r="R4" s="130"/>
      <c r="S4" s="130"/>
      <c r="T4" s="130"/>
      <c r="U4" s="130"/>
    </row>
    <row r="5" spans="1:21">
      <c r="A5" s="302"/>
      <c r="B5" s="302"/>
      <c r="C5" s="302"/>
      <c r="D5" s="302"/>
      <c r="E5" s="302"/>
      <c r="F5" s="302"/>
      <c r="G5" s="302"/>
      <c r="H5" s="302"/>
      <c r="I5" s="302"/>
      <c r="J5" s="302"/>
      <c r="K5" s="302"/>
      <c r="L5" s="302"/>
      <c r="M5" s="302"/>
      <c r="N5" s="302"/>
      <c r="O5" s="302"/>
      <c r="P5" s="302"/>
      <c r="Q5" s="302"/>
      <c r="R5" s="302"/>
      <c r="S5" s="302"/>
      <c r="T5" s="302"/>
      <c r="U5" s="302"/>
    </row>
    <row r="6" spans="1:21" s="264" customFormat="1">
      <c r="A6" s="458" t="s">
        <v>608</v>
      </c>
      <c r="B6" s="458"/>
      <c r="C6" s="458"/>
      <c r="D6" s="458"/>
      <c r="E6" s="458"/>
      <c r="F6" s="458"/>
      <c r="G6" s="458"/>
      <c r="H6" s="458" t="s">
        <v>660</v>
      </c>
      <c r="I6" s="458"/>
      <c r="J6" s="287"/>
      <c r="K6" s="458" t="s">
        <v>608</v>
      </c>
      <c r="L6" s="458"/>
      <c r="M6" s="458"/>
      <c r="N6" s="458"/>
      <c r="O6" s="458"/>
      <c r="P6" s="458"/>
      <c r="Q6" s="458"/>
      <c r="S6" s="458" t="s">
        <v>661</v>
      </c>
      <c r="T6" s="458"/>
      <c r="U6" s="458"/>
    </row>
    <row r="7" spans="1:21" ht="13.5" thickBot="1">
      <c r="H7" s="454" t="s">
        <v>593</v>
      </c>
      <c r="I7" s="454"/>
      <c r="T7" s="454" t="s">
        <v>593</v>
      </c>
      <c r="U7" s="454"/>
    </row>
    <row r="8" spans="1:21" s="303" customFormat="1">
      <c r="A8" s="455"/>
      <c r="B8" s="457"/>
      <c r="C8" s="453" t="s">
        <v>639</v>
      </c>
      <c r="D8" s="453"/>
      <c r="E8" s="453"/>
      <c r="F8" s="453" t="s">
        <v>640</v>
      </c>
      <c r="G8" s="453"/>
      <c r="H8" s="453"/>
      <c r="I8" s="453" t="s">
        <v>641</v>
      </c>
      <c r="J8" s="453"/>
      <c r="K8" s="453"/>
      <c r="L8" s="453" t="s">
        <v>642</v>
      </c>
      <c r="M8" s="453"/>
      <c r="N8" s="453" t="s">
        <v>648</v>
      </c>
      <c r="O8" s="453"/>
      <c r="P8" s="453" t="s">
        <v>643</v>
      </c>
      <c r="Q8" s="453"/>
      <c r="R8" s="453" t="s">
        <v>644</v>
      </c>
      <c r="S8" s="453"/>
      <c r="T8" s="453" t="s">
        <v>645</v>
      </c>
      <c r="U8" s="453"/>
    </row>
    <row r="9" spans="1:21" s="303" customFormat="1">
      <c r="A9" s="455"/>
      <c r="B9" s="457"/>
      <c r="C9" s="309"/>
      <c r="D9" s="451" t="s">
        <v>22</v>
      </c>
      <c r="E9" s="452"/>
      <c r="F9" s="309"/>
      <c r="G9" s="451" t="s">
        <v>22</v>
      </c>
      <c r="H9" s="452"/>
      <c r="I9" s="309"/>
      <c r="J9" s="451" t="s">
        <v>22</v>
      </c>
      <c r="K9" s="452"/>
      <c r="L9" s="451" t="s">
        <v>22</v>
      </c>
      <c r="M9" s="452"/>
      <c r="N9" s="451" t="s">
        <v>619</v>
      </c>
      <c r="O9" s="452"/>
      <c r="P9" s="451" t="s">
        <v>620</v>
      </c>
      <c r="Q9" s="452"/>
      <c r="R9" s="451" t="s">
        <v>620</v>
      </c>
      <c r="S9" s="452"/>
      <c r="T9" s="451" t="s">
        <v>620</v>
      </c>
      <c r="U9" s="452"/>
    </row>
    <row r="10" spans="1:21" s="232" customFormat="1" ht="63.75" customHeight="1">
      <c r="A10" s="456"/>
      <c r="B10" s="440"/>
      <c r="C10" s="220" t="s">
        <v>609</v>
      </c>
      <c r="D10" s="220" t="s">
        <v>610</v>
      </c>
      <c r="E10" s="220" t="s">
        <v>611</v>
      </c>
      <c r="F10" s="220" t="s">
        <v>609</v>
      </c>
      <c r="G10" s="220" t="s">
        <v>610</v>
      </c>
      <c r="H10" s="220" t="s">
        <v>611</v>
      </c>
      <c r="I10" s="220" t="s">
        <v>609</v>
      </c>
      <c r="J10" s="220" t="s">
        <v>610</v>
      </c>
      <c r="K10" s="220" t="s">
        <v>611</v>
      </c>
      <c r="L10" s="220" t="s">
        <v>610</v>
      </c>
      <c r="M10" s="220" t="s">
        <v>611</v>
      </c>
      <c r="N10" s="220" t="s">
        <v>610</v>
      </c>
      <c r="O10" s="220" t="s">
        <v>611</v>
      </c>
      <c r="P10" s="220" t="s">
        <v>610</v>
      </c>
      <c r="Q10" s="220" t="s">
        <v>611</v>
      </c>
      <c r="R10" s="220" t="s">
        <v>610</v>
      </c>
      <c r="S10" s="220" t="s">
        <v>611</v>
      </c>
      <c r="T10" s="220" t="s">
        <v>610</v>
      </c>
      <c r="U10" s="310" t="s">
        <v>611</v>
      </c>
    </row>
    <row r="11" spans="1:21" s="232" customFormat="1">
      <c r="A11" s="311"/>
      <c r="B11" s="206"/>
      <c r="C11" s="206"/>
      <c r="D11" s="206"/>
      <c r="E11" s="206"/>
      <c r="F11" s="206"/>
      <c r="G11" s="206"/>
      <c r="H11" s="206"/>
      <c r="I11" s="312"/>
      <c r="J11" s="312"/>
      <c r="K11" s="312"/>
      <c r="L11" s="312"/>
      <c r="M11" s="312"/>
      <c r="N11" s="312"/>
      <c r="O11" s="312"/>
      <c r="P11" s="206"/>
      <c r="Q11" s="206"/>
      <c r="R11" s="206"/>
      <c r="S11" s="206"/>
      <c r="T11" s="206"/>
      <c r="U11" s="313"/>
    </row>
    <row r="12" spans="1:21" s="232" customFormat="1" ht="30" customHeight="1">
      <c r="A12" s="311">
        <v>1</v>
      </c>
      <c r="B12" s="206" t="s">
        <v>637</v>
      </c>
      <c r="C12" s="206"/>
      <c r="D12" s="206"/>
      <c r="E12" s="206"/>
      <c r="F12" s="206"/>
      <c r="G12" s="206"/>
      <c r="H12" s="206"/>
      <c r="I12" s="314"/>
      <c r="J12" s="314"/>
      <c r="K12" s="315">
        <f>I12+J12</f>
        <v>0</v>
      </c>
      <c r="L12" s="314"/>
      <c r="M12" s="315">
        <f>K12+L12</f>
        <v>0</v>
      </c>
      <c r="N12" s="314"/>
      <c r="O12" s="315">
        <f>M12+N12</f>
        <v>0</v>
      </c>
      <c r="P12" s="314"/>
      <c r="Q12" s="315">
        <f>O12+P12</f>
        <v>0</v>
      </c>
      <c r="R12" s="314"/>
      <c r="S12" s="315">
        <f>Q12+R12</f>
        <v>0</v>
      </c>
      <c r="T12" s="314"/>
      <c r="U12" s="316">
        <f>S12+T12</f>
        <v>0</v>
      </c>
    </row>
    <row r="13" spans="1:21" s="232" customFormat="1" ht="30" customHeight="1">
      <c r="A13" s="311">
        <v>3</v>
      </c>
      <c r="B13" s="206" t="s">
        <v>638</v>
      </c>
      <c r="C13" s="206"/>
      <c r="D13" s="206"/>
      <c r="E13" s="206"/>
      <c r="F13" s="206"/>
      <c r="G13" s="206"/>
      <c r="H13" s="206"/>
      <c r="I13" s="314"/>
      <c r="J13" s="314"/>
      <c r="K13" s="315">
        <f>I13+J13</f>
        <v>0</v>
      </c>
      <c r="L13" s="314"/>
      <c r="M13" s="315">
        <f>K13+L13</f>
        <v>0</v>
      </c>
      <c r="N13" s="314"/>
      <c r="O13" s="315">
        <f>M13+N13</f>
        <v>0</v>
      </c>
      <c r="P13" s="314"/>
      <c r="Q13" s="315">
        <f>O13+P13</f>
        <v>0</v>
      </c>
      <c r="R13" s="314"/>
      <c r="S13" s="315">
        <f>Q13+R13</f>
        <v>0</v>
      </c>
      <c r="T13" s="314"/>
      <c r="U13" s="316">
        <f>S13+T13</f>
        <v>0</v>
      </c>
    </row>
    <row r="14" spans="1:21" s="232" customFormat="1" ht="30" customHeight="1" thickBot="1">
      <c r="A14" s="317"/>
      <c r="B14" s="318" t="s">
        <v>612</v>
      </c>
      <c r="C14" s="318"/>
      <c r="D14" s="318"/>
      <c r="E14" s="318"/>
      <c r="F14" s="318"/>
      <c r="G14" s="318"/>
      <c r="H14" s="318"/>
      <c r="I14" s="304">
        <f t="shared" ref="I14:U14" si="0">SUM(I12:I13)</f>
        <v>0</v>
      </c>
      <c r="J14" s="304">
        <f t="shared" si="0"/>
        <v>0</v>
      </c>
      <c r="K14" s="304">
        <f t="shared" si="0"/>
        <v>0</v>
      </c>
      <c r="L14" s="304">
        <f t="shared" si="0"/>
        <v>0</v>
      </c>
      <c r="M14" s="304">
        <f t="shared" si="0"/>
        <v>0</v>
      </c>
      <c r="N14" s="304">
        <f t="shared" si="0"/>
        <v>0</v>
      </c>
      <c r="O14" s="304">
        <f t="shared" si="0"/>
        <v>0</v>
      </c>
      <c r="P14" s="304">
        <f t="shared" si="0"/>
        <v>0</v>
      </c>
      <c r="Q14" s="304">
        <f t="shared" si="0"/>
        <v>0</v>
      </c>
      <c r="R14" s="304">
        <f t="shared" si="0"/>
        <v>0</v>
      </c>
      <c r="S14" s="304">
        <f t="shared" si="0"/>
        <v>0</v>
      </c>
      <c r="T14" s="304">
        <f t="shared" si="0"/>
        <v>0</v>
      </c>
      <c r="U14" s="305">
        <f t="shared" si="0"/>
        <v>0</v>
      </c>
    </row>
  </sheetData>
  <mergeCells count="26">
    <mergeCell ref="A1:I1"/>
    <mergeCell ref="A6:G6"/>
    <mergeCell ref="H6:I6"/>
    <mergeCell ref="H7:I7"/>
    <mergeCell ref="C8:E8"/>
    <mergeCell ref="D9:E9"/>
    <mergeCell ref="F8:H8"/>
    <mergeCell ref="G9:H9"/>
    <mergeCell ref="A8:A10"/>
    <mergeCell ref="B8:B10"/>
    <mergeCell ref="J1:U1"/>
    <mergeCell ref="R9:S9"/>
    <mergeCell ref="J9:K9"/>
    <mergeCell ref="L9:M9"/>
    <mergeCell ref="N9:O9"/>
    <mergeCell ref="P9:Q9"/>
    <mergeCell ref="K6:Q6"/>
    <mergeCell ref="S6:U6"/>
    <mergeCell ref="T9:U9"/>
    <mergeCell ref="L8:M8"/>
    <mergeCell ref="N8:O8"/>
    <mergeCell ref="P8:Q8"/>
    <mergeCell ref="T7:U7"/>
    <mergeCell ref="I8:K8"/>
    <mergeCell ref="R8:S8"/>
    <mergeCell ref="T8:U8"/>
  </mergeCells>
  <phoneticPr fontId="0" type="noConversion"/>
  <printOptions horizontalCentered="1" gridLines="1"/>
  <pageMargins left="0.42" right="0.27" top="0.62" bottom="0.5" header="0.25" footer="0.25"/>
  <pageSetup paperSize="9" scale="76" orientation="portrait" r:id="rId1"/>
  <headerFooter alignWithMargins="0"/>
</worksheet>
</file>

<file path=xl/worksheets/sheet28.xml><?xml version="1.0" encoding="utf-8"?>
<worksheet xmlns="http://schemas.openxmlformats.org/spreadsheetml/2006/main" xmlns:r="http://schemas.openxmlformats.org/officeDocument/2006/relationships">
  <dimension ref="A1:AY46"/>
  <sheetViews>
    <sheetView showGridLines="0" view="pageBreakPreview" topLeftCell="AI1" zoomScale="80" zoomScaleSheetLayoutView="80" workbookViewId="0">
      <selection activeCell="R10" sqref="R10"/>
    </sheetView>
  </sheetViews>
  <sheetFormatPr defaultRowHeight="15" customHeight="1"/>
  <cols>
    <col min="1" max="1" width="3.42578125" style="1" bestFit="1" customWidth="1"/>
    <col min="2" max="2" width="62.28515625" style="3" bestFit="1" customWidth="1"/>
    <col min="3" max="3" width="10.85546875" style="3" customWidth="1"/>
    <col min="4" max="5" width="9.7109375" style="3" customWidth="1"/>
    <col min="6" max="6" width="10.42578125" style="3" customWidth="1"/>
    <col min="7" max="7" width="12.28515625" style="3" customWidth="1"/>
    <col min="8" max="10" width="9.7109375" style="3" customWidth="1"/>
    <col min="11" max="11" width="10.5703125" style="3" customWidth="1"/>
    <col min="12" max="12" width="10.85546875" style="3" customWidth="1"/>
    <col min="13" max="13" width="13.28515625" style="3" customWidth="1"/>
    <col min="14" max="14" width="10.85546875" style="3" customWidth="1"/>
    <col min="15" max="15" width="12.28515625" style="3" customWidth="1"/>
    <col min="16" max="16" width="9.28515625" style="3" bestFit="1" customWidth="1"/>
    <col min="17" max="17" width="9.28515625" style="3" customWidth="1"/>
    <col min="18" max="18" width="11.42578125" style="3" customWidth="1"/>
    <col min="19" max="19" width="13.5703125" style="3" customWidth="1"/>
    <col min="20" max="20" width="10.85546875" style="3" customWidth="1"/>
    <col min="21" max="21" width="11.140625" style="3" customWidth="1"/>
    <col min="22" max="22" width="10.140625" style="1" customWidth="1"/>
    <col min="23" max="23" width="11.5703125" style="1" customWidth="1"/>
    <col min="24" max="24" width="13.28515625" style="1" customWidth="1"/>
    <col min="25" max="25" width="12.7109375" style="1" customWidth="1"/>
    <col min="26" max="26" width="10.140625" style="1" customWidth="1"/>
    <col min="27" max="27" width="11.28515625" style="1" customWidth="1"/>
    <col min="28" max="28" width="13.28515625" style="1" customWidth="1"/>
    <col min="29" max="29" width="12.7109375" style="1" customWidth="1"/>
    <col min="30" max="30" width="11.85546875" style="1" customWidth="1"/>
    <col min="31" max="31" width="12" style="1" bestFit="1" customWidth="1"/>
    <col min="32" max="32" width="11.28515625" style="1" customWidth="1"/>
    <col min="33" max="33" width="13.5703125" style="1" customWidth="1"/>
    <col min="34" max="34" width="11.7109375" style="1" customWidth="1"/>
    <col min="35" max="35" width="12.42578125" style="1" customWidth="1"/>
    <col min="36" max="36" width="12.5703125" style="1" customWidth="1"/>
    <col min="37" max="37" width="13.5703125" style="1" customWidth="1"/>
    <col min="38" max="38" width="11" style="1" customWidth="1"/>
    <col min="39" max="39" width="13.140625" style="1" customWidth="1"/>
    <col min="40" max="40" width="13.5703125" style="1" customWidth="1"/>
    <col min="41" max="42" width="13.28515625" style="1" customWidth="1"/>
    <col min="43" max="43" width="14" style="1" customWidth="1"/>
    <col min="44" max="44" width="13.140625" style="1" customWidth="1"/>
    <col min="45" max="45" width="12.85546875" style="1" customWidth="1"/>
    <col min="46" max="46" width="14.140625" style="1" customWidth="1"/>
    <col min="47" max="47" width="12" style="1" customWidth="1"/>
    <col min="48" max="48" width="12.42578125" style="1" customWidth="1"/>
    <col min="49" max="49" width="14.28515625" style="1" customWidth="1"/>
    <col min="50" max="50" width="13.28515625" style="1" customWidth="1"/>
    <col min="51" max="51" width="11.7109375" style="1" customWidth="1"/>
    <col min="52" max="16384" width="9.140625" style="1"/>
  </cols>
  <sheetData>
    <row r="1" spans="1:51" s="4" customFormat="1" ht="15" customHeight="1">
      <c r="A1" s="372"/>
      <c r="B1" s="372"/>
      <c r="C1" s="372"/>
      <c r="D1" s="372"/>
      <c r="E1" s="372"/>
      <c r="F1" s="372"/>
      <c r="G1" s="372"/>
      <c r="H1" s="372"/>
      <c r="I1" s="372"/>
      <c r="J1" s="372"/>
      <c r="K1" s="372"/>
      <c r="L1" s="372"/>
      <c r="M1" s="372"/>
      <c r="N1" s="372"/>
      <c r="O1" s="372"/>
      <c r="P1" s="372"/>
      <c r="Q1" s="372"/>
      <c r="R1" s="372"/>
      <c r="S1" s="372"/>
      <c r="T1" s="372"/>
      <c r="U1" s="372"/>
      <c r="V1" s="372"/>
      <c r="W1" s="372"/>
      <c r="X1" s="372"/>
      <c r="Y1" s="372"/>
      <c r="Z1" s="372"/>
    </row>
    <row r="2" spans="1:51" s="5" customFormat="1" ht="15" customHeight="1">
      <c r="A2" s="130" t="s">
        <v>656</v>
      </c>
      <c r="B2" s="130"/>
      <c r="C2" s="130"/>
      <c r="D2" s="130"/>
      <c r="E2" s="130"/>
      <c r="F2" s="130"/>
      <c r="G2" s="130"/>
      <c r="H2" s="130"/>
      <c r="I2" s="130"/>
      <c r="J2" s="130"/>
      <c r="K2" s="130"/>
      <c r="L2" s="130"/>
      <c r="M2" s="130"/>
      <c r="N2" s="130"/>
      <c r="O2" s="130"/>
      <c r="P2" s="130" t="s">
        <v>656</v>
      </c>
      <c r="Q2" s="130"/>
      <c r="R2" s="130"/>
      <c r="S2" s="130"/>
      <c r="T2" s="130"/>
      <c r="U2" s="130"/>
      <c r="V2" s="130"/>
      <c r="W2" s="130"/>
      <c r="X2" s="130"/>
      <c r="Y2" s="130"/>
      <c r="Z2" s="130"/>
      <c r="AA2" s="130"/>
      <c r="AB2" s="130" t="s">
        <v>656</v>
      </c>
      <c r="AC2" s="130"/>
      <c r="AD2" s="130"/>
      <c r="AE2" s="130"/>
      <c r="AF2" s="130"/>
      <c r="AG2" s="130"/>
      <c r="AH2" s="130"/>
      <c r="AI2" s="130"/>
      <c r="AJ2" s="130"/>
      <c r="AK2" s="130"/>
      <c r="AL2" s="130"/>
      <c r="AM2" s="130"/>
      <c r="AN2" s="130" t="s">
        <v>656</v>
      </c>
      <c r="AO2" s="130"/>
      <c r="AP2" s="130"/>
      <c r="AQ2" s="130"/>
      <c r="AR2" s="130"/>
      <c r="AS2" s="130"/>
      <c r="AT2" s="130"/>
      <c r="AU2" s="130"/>
      <c r="AV2" s="130"/>
      <c r="AW2" s="130"/>
      <c r="AX2" s="130"/>
      <c r="AY2" s="130"/>
    </row>
    <row r="3" spans="1:51" s="2" customFormat="1" ht="15" customHeight="1">
      <c r="A3" s="130" t="s">
        <v>657</v>
      </c>
      <c r="B3" s="130"/>
      <c r="C3" s="130"/>
      <c r="D3" s="130"/>
      <c r="E3" s="130"/>
      <c r="F3" s="130"/>
      <c r="G3" s="130"/>
      <c r="H3" s="130"/>
      <c r="I3" s="130"/>
      <c r="J3" s="130"/>
      <c r="K3" s="130"/>
      <c r="L3" s="130"/>
      <c r="M3" s="130"/>
      <c r="N3" s="130"/>
      <c r="O3" s="130"/>
      <c r="P3" s="130" t="s">
        <v>657</v>
      </c>
      <c r="Q3" s="130"/>
      <c r="R3" s="130"/>
      <c r="S3" s="130"/>
      <c r="T3" s="130"/>
      <c r="U3" s="130"/>
      <c r="V3" s="130"/>
      <c r="W3" s="130"/>
      <c r="X3" s="130"/>
      <c r="Y3" s="130"/>
      <c r="Z3" s="130"/>
      <c r="AA3" s="130"/>
      <c r="AB3" s="130" t="s">
        <v>657</v>
      </c>
      <c r="AC3" s="130"/>
      <c r="AD3" s="130"/>
      <c r="AE3" s="130"/>
      <c r="AF3" s="130"/>
      <c r="AG3" s="130"/>
      <c r="AH3" s="130"/>
      <c r="AI3" s="130"/>
      <c r="AJ3" s="130"/>
      <c r="AK3" s="130"/>
      <c r="AL3" s="130"/>
      <c r="AM3" s="130"/>
      <c r="AN3" s="130" t="s">
        <v>657</v>
      </c>
      <c r="AO3" s="130"/>
      <c r="AP3" s="130"/>
      <c r="AQ3" s="130"/>
      <c r="AR3" s="130"/>
      <c r="AS3" s="130"/>
      <c r="AT3" s="130"/>
      <c r="AU3" s="130"/>
      <c r="AV3" s="130"/>
      <c r="AW3" s="130"/>
      <c r="AX3" s="130"/>
      <c r="AY3" s="130"/>
    </row>
    <row r="4" spans="1:51" s="2" customFormat="1" ht="15" customHeight="1">
      <c r="A4" s="130" t="s">
        <v>662</v>
      </c>
      <c r="B4" s="130"/>
      <c r="C4" s="130"/>
      <c r="D4" s="130"/>
      <c r="E4" s="130"/>
      <c r="F4" s="130"/>
      <c r="G4" s="130"/>
      <c r="H4" s="130"/>
      <c r="I4" s="130"/>
      <c r="J4" s="130"/>
      <c r="K4" s="130"/>
      <c r="L4" s="130"/>
      <c r="M4" s="130"/>
      <c r="N4" s="130"/>
      <c r="O4" s="130"/>
      <c r="P4" s="130" t="s">
        <v>662</v>
      </c>
      <c r="Q4" s="130"/>
      <c r="R4" s="130"/>
      <c r="S4" s="130"/>
      <c r="T4" s="130"/>
      <c r="U4" s="130"/>
      <c r="V4" s="130"/>
      <c r="W4" s="130"/>
      <c r="X4" s="130"/>
      <c r="Y4" s="130"/>
      <c r="Z4" s="130"/>
      <c r="AA4" s="122"/>
      <c r="AB4" s="130" t="s">
        <v>662</v>
      </c>
      <c r="AC4" s="122"/>
      <c r="AD4" s="122"/>
      <c r="AE4" s="122"/>
      <c r="AF4" s="122"/>
      <c r="AG4" s="122"/>
      <c r="AH4" s="122"/>
      <c r="AI4" s="122"/>
      <c r="AJ4" s="122"/>
      <c r="AK4" s="122"/>
      <c r="AL4" s="122"/>
      <c r="AM4" s="122"/>
      <c r="AN4" s="130" t="s">
        <v>662</v>
      </c>
      <c r="AO4" s="122"/>
      <c r="AP4" s="122"/>
      <c r="AQ4" s="122"/>
      <c r="AR4" s="122"/>
      <c r="AS4" s="122"/>
      <c r="AT4" s="122"/>
      <c r="AU4" s="122"/>
      <c r="AV4" s="122"/>
      <c r="AW4" s="122"/>
      <c r="AX4" s="122"/>
      <c r="AY4" s="122"/>
    </row>
    <row r="5" spans="1:51" ht="15" customHeight="1">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row>
    <row r="6" spans="1:51" ht="15" customHeight="1">
      <c r="A6" s="375" t="str">
        <f ca="1">Index!D34</f>
        <v xml:space="preserve">Interest and Finance Charges </v>
      </c>
      <c r="B6" s="375"/>
      <c r="C6" s="375"/>
      <c r="D6" s="375"/>
      <c r="E6" s="375"/>
      <c r="F6" s="375"/>
      <c r="G6" s="375"/>
      <c r="H6" s="375"/>
      <c r="I6" s="375"/>
      <c r="J6" s="375"/>
      <c r="K6" s="375"/>
      <c r="L6" s="49"/>
      <c r="M6" s="375" t="s">
        <v>663</v>
      </c>
      <c r="N6" s="375"/>
      <c r="O6" s="375"/>
      <c r="P6" s="49"/>
      <c r="Q6" s="49"/>
      <c r="R6" s="375" t="s">
        <v>109</v>
      </c>
      <c r="S6" s="375"/>
      <c r="T6" s="375"/>
      <c r="U6" s="375"/>
      <c r="V6" s="375"/>
      <c r="W6" s="375"/>
      <c r="X6" s="375"/>
      <c r="Y6" s="450" t="s">
        <v>665</v>
      </c>
      <c r="Z6" s="463"/>
      <c r="AA6" s="463"/>
      <c r="AB6" s="345"/>
      <c r="AC6" s="345"/>
      <c r="AD6" s="375" t="s">
        <v>664</v>
      </c>
      <c r="AE6" s="375"/>
      <c r="AF6" s="375"/>
      <c r="AG6" s="375"/>
      <c r="AH6" s="375"/>
      <c r="AI6" s="375"/>
      <c r="AJ6" s="375"/>
      <c r="AK6" s="450" t="s">
        <v>666</v>
      </c>
      <c r="AL6" s="463"/>
      <c r="AM6" s="463"/>
      <c r="AN6" s="345"/>
      <c r="AO6" s="450" t="s">
        <v>664</v>
      </c>
      <c r="AP6" s="450"/>
      <c r="AQ6" s="450"/>
      <c r="AR6" s="450"/>
      <c r="AS6" s="450"/>
      <c r="AT6" s="450"/>
      <c r="AU6" s="450"/>
      <c r="AV6" s="450"/>
      <c r="AW6" s="450" t="s">
        <v>672</v>
      </c>
      <c r="AX6" s="463"/>
      <c r="AY6" s="463"/>
    </row>
    <row r="7" spans="1:51" ht="15" customHeight="1">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22"/>
      <c r="AA7" s="178" t="s">
        <v>583</v>
      </c>
    </row>
    <row r="8" spans="1:51" ht="15" customHeight="1">
      <c r="A8" s="376"/>
      <c r="B8" s="459" t="s">
        <v>33</v>
      </c>
      <c r="C8" s="459" t="s">
        <v>112</v>
      </c>
      <c r="D8" s="462" t="s">
        <v>639</v>
      </c>
      <c r="E8" s="462"/>
      <c r="F8" s="462"/>
      <c r="G8" s="462"/>
      <c r="H8" s="462"/>
      <c r="I8" s="462"/>
      <c r="J8" s="462" t="s">
        <v>640</v>
      </c>
      <c r="K8" s="462"/>
      <c r="L8" s="462"/>
      <c r="M8" s="462"/>
      <c r="N8" s="462"/>
      <c r="O8" s="462"/>
      <c r="P8" s="462" t="s">
        <v>641</v>
      </c>
      <c r="Q8" s="462"/>
      <c r="R8" s="462"/>
      <c r="S8" s="462"/>
      <c r="T8" s="462"/>
      <c r="U8" s="462"/>
      <c r="V8" s="462" t="s">
        <v>642</v>
      </c>
      <c r="W8" s="462"/>
      <c r="X8" s="462"/>
      <c r="Y8" s="462"/>
      <c r="Z8" s="462"/>
      <c r="AA8" s="462"/>
      <c r="AB8" s="462" t="s">
        <v>648</v>
      </c>
      <c r="AC8" s="462"/>
      <c r="AD8" s="462"/>
      <c r="AE8" s="462"/>
      <c r="AF8" s="462"/>
      <c r="AG8" s="462"/>
      <c r="AH8" s="462" t="s">
        <v>643</v>
      </c>
      <c r="AI8" s="462"/>
      <c r="AJ8" s="462"/>
      <c r="AK8" s="462"/>
      <c r="AL8" s="462"/>
      <c r="AM8" s="462"/>
      <c r="AN8" s="462" t="s">
        <v>644</v>
      </c>
      <c r="AO8" s="462"/>
      <c r="AP8" s="462"/>
      <c r="AQ8" s="462"/>
      <c r="AR8" s="462"/>
      <c r="AS8" s="462"/>
      <c r="AT8" s="462" t="s">
        <v>645</v>
      </c>
      <c r="AU8" s="462"/>
      <c r="AV8" s="462"/>
      <c r="AW8" s="462"/>
      <c r="AX8" s="462"/>
      <c r="AY8" s="462"/>
    </row>
    <row r="9" spans="1:51" ht="15" customHeight="1">
      <c r="A9" s="376"/>
      <c r="B9" s="460"/>
      <c r="C9" s="460"/>
      <c r="D9" s="462" t="s">
        <v>22</v>
      </c>
      <c r="E9" s="462"/>
      <c r="F9" s="462"/>
      <c r="G9" s="462"/>
      <c r="H9" s="462"/>
      <c r="I9" s="462"/>
      <c r="J9" s="462" t="s">
        <v>22</v>
      </c>
      <c r="K9" s="462"/>
      <c r="L9" s="462"/>
      <c r="M9" s="462"/>
      <c r="N9" s="462"/>
      <c r="O9" s="462"/>
      <c r="P9" s="462" t="s">
        <v>22</v>
      </c>
      <c r="Q9" s="462"/>
      <c r="R9" s="462"/>
      <c r="S9" s="462"/>
      <c r="T9" s="462"/>
      <c r="U9" s="462"/>
      <c r="V9" s="462" t="s">
        <v>22</v>
      </c>
      <c r="W9" s="462"/>
      <c r="X9" s="462"/>
      <c r="Y9" s="462"/>
      <c r="Z9" s="462"/>
      <c r="AA9" s="462"/>
      <c r="AB9" s="462" t="s">
        <v>22</v>
      </c>
      <c r="AC9" s="462"/>
      <c r="AD9" s="462"/>
      <c r="AE9" s="462"/>
      <c r="AF9" s="462"/>
      <c r="AG9" s="462"/>
      <c r="AH9" s="462" t="s">
        <v>22</v>
      </c>
      <c r="AI9" s="462"/>
      <c r="AJ9" s="462"/>
      <c r="AK9" s="462"/>
      <c r="AL9" s="462"/>
      <c r="AM9" s="462"/>
      <c r="AN9" s="462" t="s">
        <v>22</v>
      </c>
      <c r="AO9" s="462"/>
      <c r="AP9" s="462"/>
      <c r="AQ9" s="462"/>
      <c r="AR9" s="462"/>
      <c r="AS9" s="462"/>
      <c r="AT9" s="462" t="s">
        <v>22</v>
      </c>
      <c r="AU9" s="462"/>
      <c r="AV9" s="462"/>
      <c r="AW9" s="462"/>
      <c r="AX9" s="462"/>
      <c r="AY9" s="462"/>
    </row>
    <row r="10" spans="1:51" ht="32.25" customHeight="1">
      <c r="A10" s="376"/>
      <c r="B10" s="461"/>
      <c r="C10" s="461"/>
      <c r="D10" s="118" t="s">
        <v>34</v>
      </c>
      <c r="E10" s="118" t="s">
        <v>39</v>
      </c>
      <c r="F10" s="118" t="s">
        <v>133</v>
      </c>
      <c r="G10" s="118" t="s">
        <v>74</v>
      </c>
      <c r="H10" s="118" t="s">
        <v>174</v>
      </c>
      <c r="I10" s="118" t="s">
        <v>75</v>
      </c>
      <c r="J10" s="118" t="s">
        <v>34</v>
      </c>
      <c r="K10" s="118" t="s">
        <v>39</v>
      </c>
      <c r="L10" s="118" t="s">
        <v>133</v>
      </c>
      <c r="M10" s="118" t="s">
        <v>74</v>
      </c>
      <c r="N10" s="118" t="s">
        <v>174</v>
      </c>
      <c r="O10" s="118" t="s">
        <v>75</v>
      </c>
      <c r="P10" s="118" t="s">
        <v>34</v>
      </c>
      <c r="Q10" s="118" t="s">
        <v>39</v>
      </c>
      <c r="R10" s="118" t="s">
        <v>133</v>
      </c>
      <c r="S10" s="118" t="s">
        <v>74</v>
      </c>
      <c r="T10" s="118" t="s">
        <v>174</v>
      </c>
      <c r="U10" s="118" t="s">
        <v>75</v>
      </c>
      <c r="V10" s="118" t="s">
        <v>34</v>
      </c>
      <c r="W10" s="118" t="s">
        <v>39</v>
      </c>
      <c r="X10" s="118" t="s">
        <v>133</v>
      </c>
      <c r="Y10" s="118" t="s">
        <v>74</v>
      </c>
      <c r="Z10" s="118" t="s">
        <v>174</v>
      </c>
      <c r="AA10" s="118" t="s">
        <v>75</v>
      </c>
      <c r="AB10" s="118" t="s">
        <v>34</v>
      </c>
      <c r="AC10" s="118" t="s">
        <v>39</v>
      </c>
      <c r="AD10" s="118" t="s">
        <v>133</v>
      </c>
      <c r="AE10" s="118" t="s">
        <v>74</v>
      </c>
      <c r="AF10" s="118" t="s">
        <v>174</v>
      </c>
      <c r="AG10" s="118" t="s">
        <v>75</v>
      </c>
      <c r="AH10" s="118" t="s">
        <v>34</v>
      </c>
      <c r="AI10" s="118" t="s">
        <v>39</v>
      </c>
      <c r="AJ10" s="118" t="s">
        <v>133</v>
      </c>
      <c r="AK10" s="118" t="s">
        <v>74</v>
      </c>
      <c r="AL10" s="118" t="s">
        <v>174</v>
      </c>
      <c r="AM10" s="118" t="s">
        <v>75</v>
      </c>
      <c r="AN10" s="118" t="s">
        <v>34</v>
      </c>
      <c r="AO10" s="118" t="s">
        <v>39</v>
      </c>
      <c r="AP10" s="118" t="s">
        <v>133</v>
      </c>
      <c r="AQ10" s="118" t="s">
        <v>74</v>
      </c>
      <c r="AR10" s="118" t="s">
        <v>174</v>
      </c>
      <c r="AS10" s="118" t="s">
        <v>75</v>
      </c>
      <c r="AT10" s="118" t="s">
        <v>34</v>
      </c>
      <c r="AU10" s="118" t="s">
        <v>39</v>
      </c>
      <c r="AV10" s="118" t="s">
        <v>133</v>
      </c>
      <c r="AW10" s="118" t="s">
        <v>74</v>
      </c>
      <c r="AX10" s="118" t="s">
        <v>174</v>
      </c>
      <c r="AY10" s="118" t="s">
        <v>75</v>
      </c>
    </row>
    <row r="11" spans="1:51" s="120" customFormat="1" ht="12.75">
      <c r="A11" s="30" t="s">
        <v>17</v>
      </c>
      <c r="B11" s="256" t="s">
        <v>568</v>
      </c>
      <c r="C11" s="127"/>
      <c r="D11" s="127"/>
      <c r="E11" s="127"/>
      <c r="F11" s="127"/>
      <c r="G11" s="127"/>
      <c r="H11" s="127"/>
      <c r="I11" s="127"/>
      <c r="J11" s="127"/>
      <c r="K11" s="127"/>
      <c r="L11" s="127"/>
      <c r="M11" s="127"/>
      <c r="N11" s="127"/>
      <c r="O11" s="127"/>
      <c r="P11" s="118"/>
      <c r="Q11" s="118"/>
      <c r="R11" s="118"/>
      <c r="S11" s="118"/>
      <c r="T11" s="118"/>
      <c r="U11" s="133"/>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row>
    <row r="12" spans="1:51" ht="15" customHeight="1">
      <c r="A12" s="95">
        <v>1</v>
      </c>
      <c r="B12" s="255" t="s">
        <v>569</v>
      </c>
      <c r="C12" s="127"/>
      <c r="D12" s="127"/>
      <c r="E12" s="127"/>
      <c r="F12" s="127"/>
      <c r="G12" s="127"/>
      <c r="H12" s="127"/>
      <c r="I12" s="127"/>
      <c r="J12" s="127"/>
      <c r="K12" s="127"/>
      <c r="L12" s="127"/>
      <c r="M12" s="127"/>
      <c r="N12" s="127"/>
      <c r="O12" s="127"/>
      <c r="P12" s="118"/>
      <c r="Q12" s="118"/>
      <c r="R12" s="118"/>
      <c r="S12" s="118"/>
      <c r="T12" s="118"/>
      <c r="U12" s="133"/>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row>
    <row r="13" spans="1:51" ht="15" customHeight="1">
      <c r="A13" s="95">
        <v>2</v>
      </c>
      <c r="B13" s="255" t="s">
        <v>570</v>
      </c>
      <c r="C13" s="127"/>
      <c r="D13" s="127"/>
      <c r="E13" s="127"/>
      <c r="F13" s="127"/>
      <c r="G13" s="127"/>
      <c r="H13" s="127"/>
      <c r="I13" s="127"/>
      <c r="J13" s="127"/>
      <c r="K13" s="127"/>
      <c r="L13" s="127"/>
      <c r="M13" s="127"/>
      <c r="N13" s="127"/>
      <c r="O13" s="127"/>
      <c r="P13" s="118"/>
      <c r="Q13" s="118"/>
      <c r="R13" s="118"/>
      <c r="S13" s="118"/>
      <c r="T13" s="118"/>
      <c r="U13" s="133"/>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row>
    <row r="14" spans="1:51" ht="15" customHeight="1">
      <c r="A14" s="95">
        <v>3</v>
      </c>
      <c r="B14" s="255" t="s">
        <v>571</v>
      </c>
      <c r="C14" s="127"/>
      <c r="D14" s="127"/>
      <c r="E14" s="127"/>
      <c r="F14" s="127"/>
      <c r="G14" s="127"/>
      <c r="H14" s="127"/>
      <c r="I14" s="127"/>
      <c r="J14" s="127"/>
      <c r="K14" s="127"/>
      <c r="L14" s="127"/>
      <c r="M14" s="127"/>
      <c r="N14" s="127"/>
      <c r="O14" s="127"/>
      <c r="P14" s="118"/>
      <c r="Q14" s="118"/>
      <c r="R14" s="118"/>
      <c r="S14" s="118"/>
      <c r="T14" s="118"/>
      <c r="U14" s="133"/>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row>
    <row r="15" spans="1:51" ht="15" customHeight="1">
      <c r="A15" s="95">
        <v>4</v>
      </c>
      <c r="B15" s="255" t="s">
        <v>572</v>
      </c>
      <c r="C15" s="127"/>
      <c r="D15" s="127"/>
      <c r="E15" s="127"/>
      <c r="F15" s="127"/>
      <c r="G15" s="127"/>
      <c r="H15" s="127"/>
      <c r="I15" s="127"/>
      <c r="J15" s="127"/>
      <c r="K15" s="127"/>
      <c r="L15" s="127"/>
      <c r="M15" s="127"/>
      <c r="N15" s="127"/>
      <c r="O15" s="127"/>
      <c r="P15" s="118"/>
      <c r="Q15" s="118"/>
      <c r="R15" s="118"/>
      <c r="S15" s="118"/>
      <c r="T15" s="118"/>
      <c r="U15" s="133"/>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row>
    <row r="16" spans="1:51" s="120" customFormat="1" ht="15" customHeight="1">
      <c r="A16" s="30"/>
      <c r="B16" s="256" t="s">
        <v>40</v>
      </c>
      <c r="C16" s="127"/>
      <c r="D16" s="127"/>
      <c r="E16" s="127"/>
      <c r="F16" s="127"/>
      <c r="G16" s="127"/>
      <c r="H16" s="127"/>
      <c r="I16" s="127"/>
      <c r="J16" s="127"/>
      <c r="K16" s="127"/>
      <c r="L16" s="127"/>
      <c r="M16" s="127"/>
      <c r="N16" s="127"/>
      <c r="O16" s="127"/>
      <c r="P16" s="118"/>
      <c r="Q16" s="118"/>
      <c r="R16" s="118"/>
      <c r="S16" s="118"/>
      <c r="T16" s="118"/>
      <c r="U16" s="133"/>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row>
    <row r="17" spans="1:51" s="120" customFormat="1" ht="15" customHeight="1">
      <c r="A17" s="30"/>
      <c r="B17" s="256"/>
      <c r="C17" s="127"/>
      <c r="D17" s="127"/>
      <c r="E17" s="127"/>
      <c r="F17" s="127"/>
      <c r="G17" s="127"/>
      <c r="H17" s="127"/>
      <c r="I17" s="127"/>
      <c r="J17" s="127"/>
      <c r="K17" s="127"/>
      <c r="L17" s="127"/>
      <c r="M17" s="127"/>
      <c r="N17" s="127"/>
      <c r="O17" s="127"/>
      <c r="P17" s="118"/>
      <c r="Q17" s="118"/>
      <c r="R17" s="118"/>
      <c r="S17" s="118"/>
      <c r="T17" s="118"/>
      <c r="U17" s="133"/>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row>
    <row r="18" spans="1:51" s="120" customFormat="1" ht="15" customHeight="1">
      <c r="A18" s="30"/>
      <c r="B18" s="199" t="s">
        <v>573</v>
      </c>
      <c r="C18" s="251"/>
      <c r="D18" s="251"/>
      <c r="E18" s="251"/>
      <c r="F18" s="251"/>
      <c r="G18" s="251"/>
      <c r="H18" s="251"/>
      <c r="I18" s="251"/>
      <c r="J18" s="251"/>
      <c r="K18" s="251"/>
      <c r="L18" s="251"/>
      <c r="M18" s="251"/>
      <c r="N18" s="251"/>
      <c r="O18" s="251"/>
      <c r="P18" s="86"/>
      <c r="Q18" s="86"/>
      <c r="R18" s="86"/>
      <c r="S18" s="86"/>
      <c r="T18" s="86"/>
      <c r="U18" s="12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row>
    <row r="19" spans="1:51" ht="15" customHeight="1">
      <c r="A19" s="30" t="s">
        <v>17</v>
      </c>
      <c r="B19" s="59" t="s">
        <v>134</v>
      </c>
      <c r="C19" s="61"/>
      <c r="D19" s="61"/>
      <c r="E19" s="61"/>
      <c r="F19" s="61"/>
      <c r="G19" s="61"/>
      <c r="H19" s="61"/>
      <c r="I19" s="61"/>
      <c r="J19" s="61"/>
      <c r="K19" s="61"/>
      <c r="L19" s="61"/>
      <c r="M19" s="61"/>
      <c r="N19" s="61"/>
      <c r="O19" s="61"/>
      <c r="P19" s="61"/>
      <c r="Q19" s="61"/>
      <c r="R19" s="61"/>
      <c r="S19" s="61"/>
      <c r="T19" s="61"/>
      <c r="U19" s="116"/>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06"/>
      <c r="AT19" s="117"/>
      <c r="AU19" s="117"/>
      <c r="AV19" s="117"/>
      <c r="AW19" s="117"/>
      <c r="AX19" s="117"/>
      <c r="AY19" s="106"/>
    </row>
    <row r="20" spans="1:51" ht="15" customHeight="1">
      <c r="A20" s="95"/>
      <c r="B20" s="119" t="s">
        <v>29</v>
      </c>
      <c r="C20" s="61"/>
      <c r="D20" s="61"/>
      <c r="E20" s="61"/>
      <c r="F20" s="61"/>
      <c r="G20" s="61"/>
      <c r="H20" s="61"/>
      <c r="I20" s="61"/>
      <c r="J20" s="61"/>
      <c r="K20" s="61"/>
      <c r="L20" s="61"/>
      <c r="M20" s="61"/>
      <c r="N20" s="61"/>
      <c r="O20" s="61"/>
      <c r="P20" s="61"/>
      <c r="Q20" s="61"/>
      <c r="R20" s="61"/>
      <c r="S20" s="61"/>
      <c r="T20" s="61"/>
      <c r="U20" s="116"/>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06"/>
      <c r="AT20" s="117"/>
      <c r="AU20" s="117"/>
      <c r="AV20" s="117"/>
      <c r="AW20" s="117"/>
      <c r="AX20" s="117"/>
      <c r="AY20" s="106"/>
    </row>
    <row r="21" spans="1:51" ht="15" customHeight="1">
      <c r="A21" s="95"/>
      <c r="B21" s="119" t="s">
        <v>30</v>
      </c>
      <c r="C21" s="61"/>
      <c r="D21" s="61"/>
      <c r="E21" s="61"/>
      <c r="F21" s="61"/>
      <c r="G21" s="61"/>
      <c r="H21" s="61"/>
      <c r="I21" s="61"/>
      <c r="J21" s="61"/>
      <c r="K21" s="61"/>
      <c r="L21" s="61"/>
      <c r="M21" s="61"/>
      <c r="N21" s="61"/>
      <c r="O21" s="61"/>
      <c r="P21" s="61"/>
      <c r="Q21" s="61"/>
      <c r="R21" s="61"/>
      <c r="S21" s="61"/>
      <c r="T21" s="61"/>
      <c r="U21" s="116"/>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06"/>
      <c r="AT21" s="117"/>
      <c r="AU21" s="117"/>
      <c r="AV21" s="117"/>
      <c r="AW21" s="117"/>
      <c r="AX21" s="117"/>
      <c r="AY21" s="106"/>
    </row>
    <row r="22" spans="1:51" ht="15" customHeight="1">
      <c r="A22" s="95"/>
      <c r="B22" s="119" t="s">
        <v>31</v>
      </c>
      <c r="C22" s="61"/>
      <c r="D22" s="61"/>
      <c r="E22" s="61"/>
      <c r="F22" s="61"/>
      <c r="G22" s="61"/>
      <c r="H22" s="61"/>
      <c r="I22" s="61"/>
      <c r="J22" s="61"/>
      <c r="K22" s="61"/>
      <c r="L22" s="61"/>
      <c r="M22" s="61"/>
      <c r="N22" s="61"/>
      <c r="O22" s="61"/>
      <c r="P22" s="61"/>
      <c r="Q22" s="61"/>
      <c r="R22" s="61"/>
      <c r="S22" s="61"/>
      <c r="T22" s="61"/>
      <c r="U22" s="116"/>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06"/>
      <c r="AT22" s="117"/>
      <c r="AU22" s="117"/>
      <c r="AV22" s="117"/>
      <c r="AW22" s="117"/>
      <c r="AX22" s="117"/>
      <c r="AY22" s="106"/>
    </row>
    <row r="23" spans="1:51" ht="15" customHeight="1">
      <c r="A23" s="95"/>
      <c r="B23" s="119" t="s">
        <v>32</v>
      </c>
      <c r="C23" s="61"/>
      <c r="D23" s="61"/>
      <c r="E23" s="61"/>
      <c r="F23" s="61"/>
      <c r="G23" s="61"/>
      <c r="H23" s="61"/>
      <c r="I23" s="61"/>
      <c r="J23" s="61"/>
      <c r="K23" s="61"/>
      <c r="L23" s="61"/>
      <c r="M23" s="61"/>
      <c r="N23" s="61"/>
      <c r="O23" s="61"/>
      <c r="P23" s="61"/>
      <c r="Q23" s="61"/>
      <c r="R23" s="61"/>
      <c r="S23" s="61"/>
      <c r="T23" s="61"/>
      <c r="U23" s="116"/>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06"/>
      <c r="AT23" s="117"/>
      <c r="AU23" s="117"/>
      <c r="AV23" s="117"/>
      <c r="AW23" s="117"/>
      <c r="AX23" s="117"/>
      <c r="AY23" s="106"/>
    </row>
    <row r="24" spans="1:51" ht="15" customHeight="1">
      <c r="A24" s="95"/>
      <c r="B24" s="59" t="s">
        <v>40</v>
      </c>
      <c r="C24" s="61"/>
      <c r="D24" s="61"/>
      <c r="E24" s="61"/>
      <c r="F24" s="61"/>
      <c r="G24" s="61"/>
      <c r="H24" s="61"/>
      <c r="I24" s="61"/>
      <c r="J24" s="61"/>
      <c r="K24" s="61"/>
      <c r="L24" s="61"/>
      <c r="M24" s="61"/>
      <c r="N24" s="61"/>
      <c r="O24" s="61"/>
      <c r="P24" s="61"/>
      <c r="Q24" s="61"/>
      <c r="R24" s="61"/>
      <c r="S24" s="61"/>
      <c r="T24" s="61"/>
      <c r="U24" s="116"/>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06"/>
      <c r="AT24" s="117"/>
      <c r="AU24" s="117"/>
      <c r="AV24" s="117"/>
      <c r="AW24" s="117"/>
      <c r="AX24" s="117"/>
      <c r="AY24" s="106"/>
    </row>
    <row r="25" spans="1:51" ht="15" customHeight="1">
      <c r="A25" s="95"/>
      <c r="B25" s="61"/>
      <c r="C25" s="61"/>
      <c r="D25" s="61"/>
      <c r="E25" s="61"/>
      <c r="F25" s="61"/>
      <c r="G25" s="61"/>
      <c r="H25" s="61"/>
      <c r="I25" s="61"/>
      <c r="J25" s="61"/>
      <c r="K25" s="61"/>
      <c r="L25" s="61"/>
      <c r="M25" s="61"/>
      <c r="N25" s="61"/>
      <c r="O25" s="61"/>
      <c r="P25" s="61"/>
      <c r="Q25" s="61"/>
      <c r="R25" s="61"/>
      <c r="S25" s="61"/>
      <c r="T25" s="61"/>
      <c r="U25" s="116"/>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06"/>
      <c r="AT25" s="117"/>
      <c r="AU25" s="117"/>
      <c r="AV25" s="117"/>
      <c r="AW25" s="117"/>
      <c r="AX25" s="117"/>
      <c r="AY25" s="106"/>
    </row>
    <row r="26" spans="1:51" ht="15" customHeight="1">
      <c r="A26" s="30" t="s">
        <v>18</v>
      </c>
      <c r="B26" s="59" t="s">
        <v>135</v>
      </c>
      <c r="C26" s="61"/>
      <c r="D26" s="61"/>
      <c r="E26" s="61"/>
      <c r="F26" s="61"/>
      <c r="G26" s="61"/>
      <c r="H26" s="61"/>
      <c r="I26" s="61"/>
      <c r="J26" s="61"/>
      <c r="K26" s="61"/>
      <c r="L26" s="61"/>
      <c r="M26" s="61"/>
      <c r="N26" s="61"/>
      <c r="O26" s="61"/>
      <c r="P26" s="61"/>
      <c r="Q26" s="61"/>
      <c r="R26" s="61"/>
      <c r="S26" s="61"/>
      <c r="T26" s="61"/>
      <c r="U26" s="116"/>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06"/>
      <c r="AT26" s="117"/>
      <c r="AU26" s="117"/>
      <c r="AV26" s="117"/>
      <c r="AW26" s="117"/>
      <c r="AX26" s="117"/>
      <c r="AY26" s="106"/>
    </row>
    <row r="27" spans="1:51" ht="15" customHeight="1">
      <c r="A27" s="95"/>
      <c r="B27" s="61" t="s">
        <v>29</v>
      </c>
      <c r="C27" s="61"/>
      <c r="D27" s="61"/>
      <c r="E27" s="61"/>
      <c r="F27" s="61"/>
      <c r="G27" s="61"/>
      <c r="H27" s="61"/>
      <c r="I27" s="61"/>
      <c r="J27" s="61"/>
      <c r="K27" s="61"/>
      <c r="L27" s="61"/>
      <c r="M27" s="61"/>
      <c r="N27" s="61"/>
      <c r="O27" s="61"/>
      <c r="P27" s="61"/>
      <c r="Q27" s="61"/>
      <c r="R27" s="61"/>
      <c r="S27" s="61"/>
      <c r="T27" s="61"/>
      <c r="U27" s="116"/>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06"/>
      <c r="AT27" s="117"/>
      <c r="AU27" s="117"/>
      <c r="AV27" s="117"/>
      <c r="AW27" s="117"/>
      <c r="AX27" s="117"/>
      <c r="AY27" s="106"/>
    </row>
    <row r="28" spans="1:51" ht="15" customHeight="1">
      <c r="A28" s="95"/>
      <c r="B28" s="61" t="s">
        <v>30</v>
      </c>
      <c r="C28" s="61"/>
      <c r="D28" s="61"/>
      <c r="E28" s="61"/>
      <c r="F28" s="61"/>
      <c r="G28" s="61"/>
      <c r="H28" s="61"/>
      <c r="I28" s="61"/>
      <c r="J28" s="61"/>
      <c r="K28" s="61"/>
      <c r="L28" s="61"/>
      <c r="M28" s="61"/>
      <c r="N28" s="61"/>
      <c r="O28" s="61"/>
      <c r="P28" s="61"/>
      <c r="Q28" s="61"/>
      <c r="R28" s="61"/>
      <c r="S28" s="61"/>
      <c r="T28" s="61"/>
      <c r="U28" s="116"/>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06"/>
      <c r="AT28" s="117"/>
      <c r="AU28" s="117"/>
      <c r="AV28" s="117"/>
      <c r="AW28" s="117"/>
      <c r="AX28" s="117"/>
      <c r="AY28" s="106"/>
    </row>
    <row r="29" spans="1:51" ht="15" customHeight="1">
      <c r="A29" s="95"/>
      <c r="B29" s="61" t="s">
        <v>31</v>
      </c>
      <c r="C29" s="61"/>
      <c r="D29" s="61"/>
      <c r="E29" s="61"/>
      <c r="F29" s="61"/>
      <c r="G29" s="61"/>
      <c r="H29" s="61"/>
      <c r="I29" s="61"/>
      <c r="J29" s="61"/>
      <c r="K29" s="61"/>
      <c r="L29" s="61"/>
      <c r="M29" s="61"/>
      <c r="N29" s="61"/>
      <c r="O29" s="61"/>
      <c r="P29" s="61"/>
      <c r="Q29" s="61"/>
      <c r="R29" s="61"/>
      <c r="S29" s="61"/>
      <c r="T29" s="61"/>
      <c r="U29" s="116"/>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06"/>
      <c r="AT29" s="117"/>
      <c r="AU29" s="117"/>
      <c r="AV29" s="117"/>
      <c r="AW29" s="117"/>
      <c r="AX29" s="117"/>
      <c r="AY29" s="106"/>
    </row>
    <row r="30" spans="1:51" ht="15" customHeight="1">
      <c r="A30" s="95"/>
      <c r="B30" s="61" t="s">
        <v>32</v>
      </c>
      <c r="C30" s="61"/>
      <c r="D30" s="61"/>
      <c r="E30" s="61"/>
      <c r="F30" s="61"/>
      <c r="G30" s="61"/>
      <c r="H30" s="61"/>
      <c r="I30" s="61"/>
      <c r="J30" s="61"/>
      <c r="K30" s="61"/>
      <c r="L30" s="61"/>
      <c r="M30" s="61"/>
      <c r="N30" s="61"/>
      <c r="O30" s="61"/>
      <c r="P30" s="61"/>
      <c r="Q30" s="61"/>
      <c r="R30" s="61"/>
      <c r="S30" s="61"/>
      <c r="T30" s="61"/>
      <c r="U30" s="116"/>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06"/>
      <c r="AT30" s="117"/>
      <c r="AU30" s="117"/>
      <c r="AV30" s="117"/>
      <c r="AW30" s="117"/>
      <c r="AX30" s="117"/>
      <c r="AY30" s="106"/>
    </row>
    <row r="31" spans="1:51" ht="15" customHeight="1">
      <c r="A31" s="95"/>
      <c r="B31" s="59" t="s">
        <v>40</v>
      </c>
      <c r="C31" s="61"/>
      <c r="D31" s="61"/>
      <c r="E31" s="61"/>
      <c r="F31" s="61"/>
      <c r="G31" s="61"/>
      <c r="H31" s="61"/>
      <c r="I31" s="61"/>
      <c r="J31" s="61"/>
      <c r="K31" s="61"/>
      <c r="L31" s="61"/>
      <c r="M31" s="61"/>
      <c r="N31" s="61"/>
      <c r="O31" s="61"/>
      <c r="P31" s="61"/>
      <c r="Q31" s="61"/>
      <c r="R31" s="61"/>
      <c r="S31" s="61"/>
      <c r="T31" s="61"/>
      <c r="U31" s="116"/>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06"/>
      <c r="AT31" s="117"/>
      <c r="AU31" s="117"/>
      <c r="AV31" s="117"/>
      <c r="AW31" s="117"/>
      <c r="AX31" s="117"/>
      <c r="AY31" s="106"/>
    </row>
    <row r="32" spans="1:51" ht="15" customHeight="1">
      <c r="A32" s="95"/>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106"/>
      <c r="AT32" s="61"/>
      <c r="AU32" s="61"/>
      <c r="AV32" s="61"/>
      <c r="AW32" s="61"/>
      <c r="AX32" s="61"/>
      <c r="AY32" s="106"/>
    </row>
    <row r="33" spans="1:51" ht="15" customHeight="1">
      <c r="A33" s="30" t="s">
        <v>19</v>
      </c>
      <c r="B33" s="59" t="s">
        <v>76</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106"/>
      <c r="AT33" s="61"/>
      <c r="AU33" s="61"/>
      <c r="AV33" s="61"/>
      <c r="AW33" s="61"/>
      <c r="AX33" s="61"/>
      <c r="AY33" s="106"/>
    </row>
    <row r="34" spans="1:51" ht="15" customHeight="1">
      <c r="A34" s="61"/>
      <c r="B34" s="61" t="s">
        <v>35</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106"/>
      <c r="AT34" s="61"/>
      <c r="AU34" s="61"/>
      <c r="AV34" s="61"/>
      <c r="AW34" s="61"/>
      <c r="AX34" s="61"/>
      <c r="AY34" s="106"/>
    </row>
    <row r="35" spans="1:51" ht="15" customHeight="1">
      <c r="A35" s="61"/>
      <c r="B35" s="61" t="s">
        <v>77</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106"/>
      <c r="AT35" s="61"/>
      <c r="AU35" s="61"/>
      <c r="AV35" s="61"/>
      <c r="AW35" s="61"/>
      <c r="AX35" s="61"/>
      <c r="AY35" s="106"/>
    </row>
    <row r="36" spans="1:51" ht="15" customHeight="1">
      <c r="A36" s="61"/>
      <c r="B36" s="61" t="s">
        <v>78</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106"/>
      <c r="AT36" s="61"/>
      <c r="AU36" s="61"/>
      <c r="AV36" s="61"/>
      <c r="AW36" s="61"/>
      <c r="AX36" s="61"/>
      <c r="AY36" s="106"/>
    </row>
    <row r="37" spans="1:51" ht="15" customHeight="1">
      <c r="A37" s="61"/>
      <c r="B37" s="61" t="s">
        <v>79</v>
      </c>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106"/>
      <c r="AT37" s="61"/>
      <c r="AU37" s="61"/>
      <c r="AV37" s="61"/>
      <c r="AW37" s="61"/>
      <c r="AX37" s="61"/>
      <c r="AY37" s="106"/>
    </row>
    <row r="38" spans="1:51" ht="15" customHeight="1">
      <c r="A38" s="61"/>
      <c r="B38" s="59" t="s">
        <v>40</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106"/>
      <c r="AT38" s="61"/>
      <c r="AU38" s="61"/>
      <c r="AV38" s="61"/>
      <c r="AW38" s="61"/>
      <c r="AX38" s="61"/>
      <c r="AY38" s="106"/>
    </row>
    <row r="39" spans="1:51" ht="1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106"/>
      <c r="AT39" s="61"/>
      <c r="AU39" s="61"/>
      <c r="AV39" s="61"/>
      <c r="AW39" s="61"/>
      <c r="AX39" s="61"/>
      <c r="AY39" s="106"/>
    </row>
    <row r="40" spans="1:51" ht="15" customHeight="1">
      <c r="A40" s="30" t="s">
        <v>6</v>
      </c>
      <c r="B40" s="59" t="s">
        <v>38</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106"/>
      <c r="AT40" s="59"/>
      <c r="AU40" s="59"/>
      <c r="AV40" s="59"/>
      <c r="AW40" s="59"/>
      <c r="AX40" s="59"/>
      <c r="AY40" s="106"/>
    </row>
    <row r="41" spans="1:51" ht="15" customHeight="1">
      <c r="A41" s="30" t="s">
        <v>59</v>
      </c>
      <c r="B41" s="61" t="s">
        <v>36</v>
      </c>
      <c r="C41" s="59"/>
      <c r="D41" s="59"/>
      <c r="E41" s="59"/>
      <c r="F41" s="59"/>
      <c r="G41" s="59"/>
      <c r="H41" s="59"/>
      <c r="I41" s="59"/>
      <c r="J41" s="59"/>
      <c r="K41" s="59"/>
      <c r="L41" s="59"/>
      <c r="M41" s="59"/>
      <c r="N41" s="59"/>
      <c r="O41" s="59"/>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106"/>
      <c r="AT41" s="61"/>
      <c r="AU41" s="61"/>
      <c r="AV41" s="61"/>
      <c r="AW41" s="61"/>
      <c r="AX41" s="61"/>
      <c r="AY41" s="106"/>
    </row>
    <row r="42" spans="1:51" s="120" customFormat="1" ht="15" customHeight="1">
      <c r="A42" s="110"/>
      <c r="B42" s="110" t="s">
        <v>37</v>
      </c>
      <c r="C42" s="108"/>
      <c r="D42" s="108"/>
      <c r="E42" s="108"/>
      <c r="F42" s="108"/>
      <c r="G42" s="108"/>
      <c r="H42" s="108"/>
      <c r="I42" s="108"/>
      <c r="J42" s="108"/>
      <c r="K42" s="108"/>
      <c r="L42" s="108"/>
      <c r="M42" s="108"/>
      <c r="N42" s="108"/>
      <c r="O42" s="108"/>
      <c r="P42" s="108"/>
      <c r="Q42" s="108"/>
      <c r="R42" s="108"/>
      <c r="S42" s="108"/>
      <c r="T42" s="108"/>
      <c r="U42" s="108"/>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row>
    <row r="46" spans="1:51" ht="15" customHeight="1">
      <c r="Y46" s="120" t="s">
        <v>150</v>
      </c>
    </row>
  </sheetData>
  <mergeCells count="30">
    <mergeCell ref="AO6:AV6"/>
    <mergeCell ref="AW6:AY6"/>
    <mergeCell ref="AK6:AM6"/>
    <mergeCell ref="Y6:AA6"/>
    <mergeCell ref="A1:Z1"/>
    <mergeCell ref="A5:Z5"/>
    <mergeCell ref="AD6:AJ6"/>
    <mergeCell ref="R6:X6"/>
    <mergeCell ref="A6:K6"/>
    <mergeCell ref="M6:O6"/>
    <mergeCell ref="A7:Y7"/>
    <mergeCell ref="A8:A10"/>
    <mergeCell ref="B8:B10"/>
    <mergeCell ref="AN8:AS8"/>
    <mergeCell ref="AN9:AS9"/>
    <mergeCell ref="P9:U9"/>
    <mergeCell ref="P8:U8"/>
    <mergeCell ref="V8:AA8"/>
    <mergeCell ref="AB8:AG8"/>
    <mergeCell ref="AB9:AG9"/>
    <mergeCell ref="AH8:AM8"/>
    <mergeCell ref="AH9:AM9"/>
    <mergeCell ref="AT8:AY8"/>
    <mergeCell ref="AT9:AY9"/>
    <mergeCell ref="C8:C10"/>
    <mergeCell ref="V9:AA9"/>
    <mergeCell ref="D8:I8"/>
    <mergeCell ref="D9:I9"/>
    <mergeCell ref="J8:O8"/>
    <mergeCell ref="J9:O9"/>
  </mergeCells>
  <phoneticPr fontId="0" type="noConversion"/>
  <printOptions horizontalCentered="1" gridLines="1"/>
  <pageMargins left="0.43307086614173229" right="0.27559055118110237" top="0.62992125984251968" bottom="0.51181102362204722" header="0.23622047244094491" footer="0.23622047244094491"/>
  <pageSetup paperSize="9" scale="70" orientation="landscape" r:id="rId1"/>
  <headerFooter alignWithMargins="0"/>
  <colBreaks count="2" manualBreakCount="2">
    <brk id="27" max="45" man="1"/>
    <brk id="39" max="45" man="1"/>
  </colBreaks>
</worksheet>
</file>

<file path=xl/worksheets/sheet29.xml><?xml version="1.0" encoding="utf-8"?>
<worksheet xmlns="http://schemas.openxmlformats.org/spreadsheetml/2006/main" xmlns:r="http://schemas.openxmlformats.org/officeDocument/2006/relationships">
  <sheetPr>
    <pageSetUpPr fitToPage="1"/>
  </sheetPr>
  <dimension ref="A1:K20"/>
  <sheetViews>
    <sheetView showGridLines="0" view="pageBreakPreview" zoomScale="80" zoomScaleSheetLayoutView="80" workbookViewId="0">
      <selection activeCell="D8" sqref="D8:K9"/>
    </sheetView>
  </sheetViews>
  <sheetFormatPr defaultRowHeight="15" customHeight="1"/>
  <cols>
    <col min="1" max="1" width="3.42578125" style="1" bestFit="1" customWidth="1"/>
    <col min="2" max="2" width="35" style="3" bestFit="1" customWidth="1"/>
    <col min="3" max="3" width="8.140625" style="3" bestFit="1" customWidth="1"/>
    <col min="4" max="5" width="8.140625" style="3" customWidth="1"/>
    <col min="6" max="10" width="9.140625" style="3"/>
    <col min="11" max="16384" width="9.140625" style="1"/>
  </cols>
  <sheetData>
    <row r="1" spans="1:11" s="4" customFormat="1" ht="15" customHeight="1">
      <c r="A1" s="372"/>
      <c r="B1" s="372"/>
      <c r="C1" s="372"/>
      <c r="D1" s="372"/>
      <c r="E1" s="372"/>
      <c r="F1" s="372"/>
      <c r="G1" s="372"/>
      <c r="H1" s="372"/>
      <c r="I1" s="372"/>
      <c r="J1" s="372"/>
      <c r="K1" s="372"/>
    </row>
    <row r="2" spans="1:11" s="5" customFormat="1" ht="15" customHeight="1">
      <c r="A2" s="378" t="str">
        <f ca="1">Index!A2:C2</f>
        <v>Name of utility/Company:</v>
      </c>
      <c r="B2" s="378"/>
      <c r="C2" s="378"/>
      <c r="D2" s="121"/>
      <c r="E2" s="121"/>
      <c r="F2" s="368"/>
      <c r="G2" s="368"/>
      <c r="H2" s="368"/>
      <c r="I2" s="368"/>
      <c r="J2" s="368"/>
      <c r="K2" s="368"/>
    </row>
    <row r="3" spans="1:11" s="2" customFormat="1" ht="15" customHeight="1">
      <c r="A3" s="378" t="str">
        <f ca="1">Index!A3:C3</f>
        <v>Name of the Project:</v>
      </c>
      <c r="B3" s="378"/>
      <c r="C3" s="378"/>
      <c r="D3" s="121"/>
      <c r="E3" s="121"/>
      <c r="F3" s="368"/>
      <c r="G3" s="368"/>
      <c r="H3" s="368"/>
      <c r="I3" s="368"/>
      <c r="J3" s="368"/>
      <c r="K3" s="368"/>
    </row>
    <row r="4" spans="1:11" s="2" customFormat="1" ht="15" customHeight="1">
      <c r="A4" s="378" t="str">
        <f ca="1">Index!A4:C4</f>
        <v>Name of the Transmission Element:</v>
      </c>
      <c r="B4" s="378"/>
      <c r="C4" s="378"/>
      <c r="D4" s="121"/>
      <c r="E4" s="121"/>
      <c r="F4" s="368"/>
      <c r="G4" s="368"/>
      <c r="H4" s="368"/>
      <c r="I4" s="368"/>
      <c r="J4" s="368"/>
      <c r="K4" s="368"/>
    </row>
    <row r="5" spans="1:11" ht="15" customHeight="1">
      <c r="A5" s="372"/>
      <c r="B5" s="372"/>
      <c r="C5" s="372"/>
      <c r="D5" s="372"/>
      <c r="E5" s="372"/>
      <c r="F5" s="372"/>
      <c r="G5" s="372"/>
      <c r="H5" s="372"/>
      <c r="I5" s="372"/>
      <c r="J5" s="372"/>
      <c r="K5" s="372"/>
    </row>
    <row r="6" spans="1:11" ht="15" customHeight="1">
      <c r="A6" s="375" t="str">
        <f ca="1">Index!D35</f>
        <v>Statement of Equity</v>
      </c>
      <c r="B6" s="375"/>
      <c r="C6" s="375"/>
      <c r="D6" s="375"/>
      <c r="E6" s="375"/>
      <c r="F6" s="375"/>
      <c r="G6" s="375"/>
      <c r="H6" s="375"/>
      <c r="I6" s="375"/>
      <c r="J6" s="49" t="s">
        <v>145</v>
      </c>
      <c r="K6" s="50" t="str">
        <f ca="1">Index!C35</f>
        <v>F23</v>
      </c>
    </row>
    <row r="7" spans="1:11" ht="15" customHeight="1">
      <c r="A7" s="374"/>
      <c r="B7" s="374"/>
      <c r="C7" s="374"/>
      <c r="D7" s="374"/>
      <c r="E7" s="374"/>
      <c r="F7" s="374"/>
      <c r="G7" s="374"/>
      <c r="H7" s="374"/>
      <c r="I7" s="374"/>
      <c r="J7" s="374"/>
      <c r="K7" s="374"/>
    </row>
    <row r="8" spans="1:11" ht="15" customHeight="1">
      <c r="A8" s="376"/>
      <c r="B8" s="459" t="s">
        <v>33</v>
      </c>
      <c r="C8" s="377" t="s">
        <v>114</v>
      </c>
      <c r="D8" s="56" t="s">
        <v>639</v>
      </c>
      <c r="E8" s="56" t="s">
        <v>640</v>
      </c>
      <c r="F8" s="56" t="s">
        <v>641</v>
      </c>
      <c r="G8" s="56" t="s">
        <v>642</v>
      </c>
      <c r="H8" s="56" t="s">
        <v>647</v>
      </c>
      <c r="I8" s="56" t="s">
        <v>643</v>
      </c>
      <c r="J8" s="56" t="s">
        <v>644</v>
      </c>
      <c r="K8" s="56" t="s">
        <v>645</v>
      </c>
    </row>
    <row r="9" spans="1:11" ht="15" customHeight="1">
      <c r="A9" s="376"/>
      <c r="B9" s="460"/>
      <c r="C9" s="377"/>
      <c r="D9" s="369" t="s">
        <v>22</v>
      </c>
      <c r="E9" s="370"/>
      <c r="F9" s="370"/>
      <c r="G9" s="371"/>
      <c r="H9" s="80" t="s">
        <v>43</v>
      </c>
      <c r="I9" s="373" t="s">
        <v>7</v>
      </c>
      <c r="J9" s="373"/>
      <c r="K9" s="373"/>
    </row>
    <row r="10" spans="1:11" ht="15" customHeight="1">
      <c r="A10" s="62">
        <v>1</v>
      </c>
      <c r="B10" s="6" t="s">
        <v>117</v>
      </c>
      <c r="C10" s="61" t="s">
        <v>583</v>
      </c>
      <c r="D10" s="61"/>
      <c r="E10" s="61"/>
      <c r="F10" s="61"/>
      <c r="G10" s="61"/>
      <c r="H10" s="61"/>
      <c r="I10" s="61"/>
      <c r="J10" s="116"/>
      <c r="K10" s="117"/>
    </row>
    <row r="11" spans="1:11" ht="15" customHeight="1">
      <c r="A11" s="62">
        <f>A10+1</f>
        <v>2</v>
      </c>
      <c r="B11" s="6" t="s">
        <v>118</v>
      </c>
      <c r="C11" s="61" t="s">
        <v>583</v>
      </c>
      <c r="D11" s="61"/>
      <c r="E11" s="61"/>
      <c r="F11" s="61"/>
      <c r="G11" s="61"/>
      <c r="H11" s="61"/>
      <c r="I11" s="61"/>
      <c r="J11" s="116"/>
      <c r="K11" s="117"/>
    </row>
    <row r="12" spans="1:11" ht="15" customHeight="1">
      <c r="A12" s="62">
        <f>A11+1</f>
        <v>3</v>
      </c>
      <c r="B12" s="6" t="s">
        <v>119</v>
      </c>
      <c r="C12" s="61" t="s">
        <v>583</v>
      </c>
      <c r="D12" s="61"/>
      <c r="E12" s="61"/>
      <c r="F12" s="61"/>
      <c r="G12" s="61"/>
      <c r="H12" s="61"/>
      <c r="I12" s="61"/>
      <c r="J12" s="116"/>
      <c r="K12" s="117"/>
    </row>
    <row r="13" spans="1:11" ht="15" customHeight="1">
      <c r="A13" s="62">
        <f>A12+1</f>
        <v>4</v>
      </c>
      <c r="B13" s="6" t="s">
        <v>139</v>
      </c>
      <c r="C13" s="61" t="s">
        <v>583</v>
      </c>
      <c r="D13" s="61"/>
      <c r="E13" s="61"/>
      <c r="F13" s="61"/>
      <c r="G13" s="61"/>
      <c r="H13" s="61"/>
      <c r="I13" s="61"/>
      <c r="J13" s="116"/>
      <c r="K13" s="117"/>
    </row>
    <row r="14" spans="1:11" ht="15" customHeight="1">
      <c r="A14" s="62">
        <f>A13+1</f>
        <v>5</v>
      </c>
      <c r="B14" s="6" t="s">
        <v>120</v>
      </c>
      <c r="C14" s="61" t="s">
        <v>21</v>
      </c>
      <c r="D14" s="61"/>
      <c r="E14" s="61"/>
      <c r="F14" s="260">
        <v>0.14000000000000001</v>
      </c>
      <c r="G14" s="260">
        <v>0.14000000000000001</v>
      </c>
      <c r="H14" s="260">
        <v>0.14000000000000001</v>
      </c>
      <c r="I14" s="260">
        <v>0.14000000000000001</v>
      </c>
      <c r="J14" s="260">
        <v>0.14000000000000001</v>
      </c>
      <c r="K14" s="260">
        <v>0.14000000000000001</v>
      </c>
    </row>
    <row r="15" spans="1:11" ht="15" customHeight="1">
      <c r="A15" s="47"/>
      <c r="B15" s="245"/>
      <c r="C15" s="12"/>
      <c r="D15" s="12"/>
      <c r="E15" s="12"/>
      <c r="F15" s="12"/>
      <c r="G15" s="12"/>
      <c r="H15" s="12"/>
      <c r="I15" s="12"/>
      <c r="J15" s="12"/>
      <c r="K15" s="246"/>
    </row>
    <row r="16" spans="1:11" ht="15" customHeight="1">
      <c r="A16" s="47"/>
      <c r="B16" s="245"/>
      <c r="C16" s="12"/>
      <c r="D16" s="12"/>
      <c r="E16" s="12"/>
      <c r="F16" s="12"/>
      <c r="G16" s="12"/>
      <c r="H16" s="12"/>
      <c r="I16" s="12"/>
      <c r="J16" s="12"/>
      <c r="K16" s="246"/>
    </row>
    <row r="17" spans="1:11" ht="15" customHeight="1">
      <c r="A17" s="47"/>
      <c r="B17" s="245"/>
      <c r="C17" s="12"/>
      <c r="D17" s="12"/>
      <c r="E17" s="12"/>
      <c r="F17" s="12"/>
      <c r="G17" s="12"/>
      <c r="H17" s="12"/>
      <c r="I17" s="12"/>
      <c r="J17" s="12"/>
      <c r="K17" s="246"/>
    </row>
    <row r="20" spans="1:11" ht="15" customHeight="1">
      <c r="I20" s="464" t="s">
        <v>150</v>
      </c>
      <c r="J20" s="464"/>
    </row>
  </sheetData>
  <mergeCells count="16">
    <mergeCell ref="I9:K9"/>
    <mergeCell ref="A1:K1"/>
    <mergeCell ref="A2:C2"/>
    <mergeCell ref="F2:K2"/>
    <mergeCell ref="A3:C3"/>
    <mergeCell ref="F3:K3"/>
    <mergeCell ref="D9:G9"/>
    <mergeCell ref="A4:C4"/>
    <mergeCell ref="F4:K4"/>
    <mergeCell ref="I20:J20"/>
    <mergeCell ref="A5:K5"/>
    <mergeCell ref="A6:I6"/>
    <mergeCell ref="A7:K7"/>
    <mergeCell ref="A8:A9"/>
    <mergeCell ref="B8:B9"/>
    <mergeCell ref="C8:C9"/>
  </mergeCells>
  <phoneticPr fontId="0" type="noConversion"/>
  <printOptions horizontalCentered="1" gridLines="1"/>
  <pageMargins left="0.42" right="0.27" top="0.62" bottom="0.5" header="0.25" footer="0.2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5"/>
  <dimension ref="A1:K32"/>
  <sheetViews>
    <sheetView showGridLines="0" view="pageBreakPreview" topLeftCell="B1" zoomScale="80" zoomScaleSheetLayoutView="80" workbookViewId="0">
      <selection activeCell="D8" sqref="D8:K9"/>
    </sheetView>
  </sheetViews>
  <sheetFormatPr defaultColWidth="14.7109375" defaultRowHeight="12.75"/>
  <cols>
    <col min="1" max="1" width="4.28515625" style="24" bestFit="1" customWidth="1"/>
    <col min="2" max="2" width="43" style="23" bestFit="1" customWidth="1"/>
    <col min="3" max="5" width="11.5703125" style="24" customWidth="1"/>
    <col min="6" max="8" width="11.7109375" style="24" customWidth="1"/>
    <col min="9" max="11" width="11.7109375" style="23" customWidth="1"/>
    <col min="12" max="16384" width="14.7109375" style="23"/>
  </cols>
  <sheetData>
    <row r="1" spans="1:11" s="10" customFormat="1" ht="15" customHeight="1">
      <c r="A1" s="372"/>
      <c r="B1" s="372"/>
      <c r="C1" s="372"/>
      <c r="D1" s="372"/>
      <c r="E1" s="372"/>
      <c r="F1" s="372"/>
      <c r="G1" s="372"/>
      <c r="H1" s="372"/>
      <c r="I1" s="372"/>
      <c r="J1" s="372"/>
      <c r="K1" s="372"/>
    </row>
    <row r="2" spans="1:11" s="10" customFormat="1" ht="15" customHeight="1">
      <c r="A2" s="378" t="str">
        <f ca="1">Index!A2:C2</f>
        <v>Name of utility/Company:</v>
      </c>
      <c r="B2" s="378"/>
      <c r="C2" s="368"/>
      <c r="D2" s="368"/>
      <c r="E2" s="368"/>
      <c r="F2" s="368"/>
      <c r="G2" s="368"/>
      <c r="H2" s="368"/>
      <c r="I2" s="368"/>
      <c r="J2" s="368"/>
      <c r="K2" s="368"/>
    </row>
    <row r="3" spans="1:11" s="10" customFormat="1" ht="15" customHeight="1">
      <c r="A3" s="378" t="str">
        <f ca="1">Index!A3:C3</f>
        <v>Name of the Project:</v>
      </c>
      <c r="B3" s="378"/>
      <c r="C3" s="368"/>
      <c r="D3" s="368"/>
      <c r="E3" s="368"/>
      <c r="F3" s="368"/>
      <c r="G3" s="368"/>
      <c r="H3" s="368"/>
      <c r="I3" s="368"/>
      <c r="J3" s="368"/>
      <c r="K3" s="368"/>
    </row>
    <row r="4" spans="1:11" s="52" customFormat="1" ht="15" customHeight="1">
      <c r="A4" s="378" t="str">
        <f ca="1">Index!A4:C4</f>
        <v>Name of the Transmission Element:</v>
      </c>
      <c r="B4" s="378"/>
      <c r="C4" s="368"/>
      <c r="D4" s="368"/>
      <c r="E4" s="368"/>
      <c r="F4" s="368"/>
      <c r="G4" s="368"/>
      <c r="H4" s="368"/>
      <c r="I4" s="368"/>
      <c r="J4" s="368"/>
      <c r="K4" s="368"/>
    </row>
    <row r="5" spans="1:11" customFormat="1" ht="15" customHeight="1">
      <c r="A5" s="364"/>
      <c r="B5" s="364"/>
      <c r="C5" s="364"/>
      <c r="D5" s="364"/>
      <c r="E5" s="364"/>
      <c r="F5" s="364"/>
      <c r="G5" s="364"/>
      <c r="H5" s="364"/>
      <c r="I5" s="364"/>
      <c r="J5" s="364"/>
      <c r="K5" s="364"/>
    </row>
    <row r="6" spans="1:11" s="10" customFormat="1">
      <c r="A6" s="375" t="str">
        <f ca="1">Index!D9</f>
        <v>Annual Revenue Requirement Summary</v>
      </c>
      <c r="B6" s="375"/>
      <c r="C6" s="375"/>
      <c r="D6" s="375"/>
      <c r="E6" s="375"/>
      <c r="F6" s="375"/>
      <c r="G6" s="375"/>
      <c r="H6" s="375"/>
      <c r="I6" s="375"/>
      <c r="J6" s="49" t="s">
        <v>145</v>
      </c>
      <c r="K6" s="50" t="str">
        <f ca="1">Index!C9</f>
        <v>F1</v>
      </c>
    </row>
    <row r="7" spans="1:11" s="10" customFormat="1">
      <c r="A7" s="374"/>
      <c r="B7" s="374"/>
      <c r="C7" s="374"/>
      <c r="D7" s="374"/>
      <c r="E7" s="374"/>
      <c r="F7" s="374"/>
      <c r="G7" s="374"/>
      <c r="H7" s="374"/>
      <c r="I7" s="374"/>
      <c r="J7" s="374"/>
      <c r="K7" s="22" t="s">
        <v>583</v>
      </c>
    </row>
    <row r="8" spans="1:11">
      <c r="A8" s="376"/>
      <c r="B8" s="377"/>
      <c r="C8" s="377" t="s">
        <v>141</v>
      </c>
      <c r="D8" s="56" t="s">
        <v>639</v>
      </c>
      <c r="E8" s="56" t="s">
        <v>640</v>
      </c>
      <c r="F8" s="56" t="s">
        <v>641</v>
      </c>
      <c r="G8" s="56" t="s">
        <v>642</v>
      </c>
      <c r="H8" s="56" t="s">
        <v>647</v>
      </c>
      <c r="I8" s="56" t="s">
        <v>643</v>
      </c>
      <c r="J8" s="56" t="s">
        <v>644</v>
      </c>
      <c r="K8" s="56" t="s">
        <v>645</v>
      </c>
    </row>
    <row r="9" spans="1:11">
      <c r="A9" s="376"/>
      <c r="B9" s="377"/>
      <c r="C9" s="377"/>
      <c r="D9" s="369" t="s">
        <v>22</v>
      </c>
      <c r="E9" s="370"/>
      <c r="F9" s="370"/>
      <c r="G9" s="371"/>
      <c r="H9" s="80" t="s">
        <v>43</v>
      </c>
      <c r="I9" s="373" t="s">
        <v>7</v>
      </c>
      <c r="J9" s="373"/>
      <c r="K9" s="373"/>
    </row>
    <row r="10" spans="1:11">
      <c r="A10" s="95">
        <v>1</v>
      </c>
      <c r="B10" s="258" t="s">
        <v>579</v>
      </c>
      <c r="C10" s="65"/>
      <c r="D10" s="65"/>
      <c r="E10" s="65"/>
      <c r="F10" s="75"/>
      <c r="G10" s="75"/>
      <c r="H10" s="80"/>
      <c r="I10" s="231"/>
      <c r="J10" s="231"/>
      <c r="K10" s="231"/>
    </row>
    <row r="11" spans="1:11">
      <c r="A11" s="95">
        <v>2</v>
      </c>
      <c r="B11" s="258" t="s">
        <v>580</v>
      </c>
      <c r="C11" s="65"/>
      <c r="D11" s="65"/>
      <c r="E11" s="65"/>
      <c r="F11" s="75"/>
      <c r="G11" s="75"/>
      <c r="H11" s="80"/>
      <c r="I11" s="231"/>
      <c r="J11" s="231"/>
      <c r="K11" s="231"/>
    </row>
    <row r="12" spans="1:11">
      <c r="A12" s="95">
        <v>3</v>
      </c>
      <c r="B12" s="258" t="s">
        <v>581</v>
      </c>
      <c r="C12" s="65"/>
      <c r="D12" s="65"/>
      <c r="E12" s="65"/>
      <c r="F12" s="75"/>
      <c r="G12" s="75"/>
      <c r="H12" s="80"/>
      <c r="I12" s="231"/>
      <c r="J12" s="231"/>
      <c r="K12" s="231"/>
    </row>
    <row r="13" spans="1:11">
      <c r="A13" s="30"/>
      <c r="B13" s="65"/>
      <c r="C13" s="65"/>
      <c r="D13" s="65"/>
      <c r="E13" s="65"/>
      <c r="F13" s="75"/>
      <c r="G13" s="75"/>
      <c r="H13" s="80"/>
      <c r="I13" s="231"/>
      <c r="J13" s="231"/>
      <c r="K13" s="231"/>
    </row>
    <row r="14" spans="1:11" s="10" customFormat="1" ht="15" customHeight="1">
      <c r="A14" s="67" t="s">
        <v>17</v>
      </c>
      <c r="B14" s="59" t="s">
        <v>146</v>
      </c>
      <c r="C14" s="60"/>
      <c r="D14" s="60"/>
      <c r="E14" s="60"/>
      <c r="F14" s="77"/>
      <c r="G14" s="77"/>
      <c r="H14" s="82"/>
      <c r="I14" s="69"/>
      <c r="J14" s="69"/>
      <c r="K14" s="69"/>
    </row>
    <row r="15" spans="1:11" s="10" customFormat="1" ht="15" customHeight="1">
      <c r="A15" s="62">
        <v>1</v>
      </c>
      <c r="B15" s="61" t="s">
        <v>1</v>
      </c>
      <c r="F15" s="76"/>
      <c r="G15" s="76"/>
      <c r="H15" s="81"/>
      <c r="I15" s="70"/>
      <c r="J15" s="70"/>
      <c r="K15" s="70"/>
    </row>
    <row r="16" spans="1:11" s="10" customFormat="1" ht="15" customHeight="1">
      <c r="A16" s="62" t="s">
        <v>67</v>
      </c>
      <c r="B16" s="63" t="s">
        <v>69</v>
      </c>
      <c r="C16" s="62" t="str">
        <f ca="1">'F18'!H6</f>
        <v>F18</v>
      </c>
      <c r="D16" s="62"/>
      <c r="E16" s="62"/>
      <c r="F16" s="78"/>
      <c r="G16" s="78"/>
      <c r="H16" s="83"/>
      <c r="I16" s="71"/>
      <c r="J16" s="71"/>
      <c r="K16" s="72"/>
    </row>
    <row r="17" spans="1:11" ht="15" customHeight="1">
      <c r="A17" s="66" t="s">
        <v>68</v>
      </c>
      <c r="B17" s="63" t="s">
        <v>71</v>
      </c>
      <c r="C17" s="62" t="str">
        <f ca="1">'F19'!J6</f>
        <v>F19</v>
      </c>
      <c r="D17" s="62"/>
      <c r="E17" s="62"/>
      <c r="F17" s="76"/>
      <c r="G17" s="76"/>
      <c r="H17" s="81"/>
      <c r="I17" s="70"/>
      <c r="J17" s="70"/>
      <c r="K17" s="70"/>
    </row>
    <row r="18" spans="1:11" ht="15" customHeight="1">
      <c r="A18" s="66" t="s">
        <v>70</v>
      </c>
      <c r="B18" s="63" t="s">
        <v>72</v>
      </c>
      <c r="C18" s="62" t="str">
        <f ca="1">'F20'!J6</f>
        <v>F20</v>
      </c>
      <c r="D18" s="62"/>
      <c r="E18" s="62"/>
      <c r="F18" s="76"/>
      <c r="G18" s="76"/>
      <c r="H18" s="81"/>
      <c r="I18" s="70"/>
      <c r="J18" s="70"/>
      <c r="K18" s="70"/>
    </row>
    <row r="19" spans="1:11" ht="15" customHeight="1">
      <c r="A19" s="66">
        <v>2</v>
      </c>
      <c r="B19" s="61" t="s">
        <v>73</v>
      </c>
      <c r="C19" s="62">
        <f ca="1">'F21'!AB6</f>
        <v>0</v>
      </c>
      <c r="D19" s="62"/>
      <c r="E19" s="62"/>
      <c r="F19" s="79"/>
      <c r="G19" s="79"/>
      <c r="H19" s="84"/>
      <c r="I19" s="73"/>
      <c r="J19" s="73"/>
      <c r="K19" s="73"/>
    </row>
    <row r="20" spans="1:11" ht="15" customHeight="1">
      <c r="A20" s="66">
        <v>3</v>
      </c>
      <c r="B20" s="61" t="s">
        <v>116</v>
      </c>
      <c r="C20" s="62">
        <f ca="1">'F22'!$AA$6</f>
        <v>0</v>
      </c>
      <c r="D20" s="62"/>
      <c r="E20" s="62"/>
      <c r="F20" s="79"/>
      <c r="G20" s="79"/>
      <c r="H20" s="84"/>
      <c r="I20" s="73"/>
      <c r="J20" s="73"/>
      <c r="K20" s="73"/>
    </row>
    <row r="21" spans="1:11" ht="15" customHeight="1">
      <c r="A21" s="66">
        <v>4</v>
      </c>
      <c r="B21" s="61" t="s">
        <v>427</v>
      </c>
      <c r="C21" s="62">
        <f ca="1">'F24'!L6</f>
        <v>0</v>
      </c>
      <c r="D21" s="62"/>
      <c r="E21" s="62"/>
      <c r="F21" s="76"/>
      <c r="G21" s="76"/>
      <c r="H21" s="81"/>
      <c r="I21" s="70"/>
      <c r="J21" s="70"/>
      <c r="K21" s="70"/>
    </row>
    <row r="22" spans="1:11" ht="15" customHeight="1">
      <c r="A22" s="66">
        <v>5</v>
      </c>
      <c r="B22" s="64" t="s">
        <v>110</v>
      </c>
      <c r="C22" s="58" t="str">
        <f ca="1">'F25'!K6</f>
        <v>F25</v>
      </c>
      <c r="D22" s="58"/>
      <c r="E22" s="58"/>
      <c r="F22" s="76"/>
      <c r="G22" s="76"/>
      <c r="H22" s="81"/>
      <c r="I22" s="70"/>
      <c r="J22" s="70"/>
      <c r="K22" s="70"/>
    </row>
    <row r="23" spans="1:11" ht="15" customHeight="1">
      <c r="A23" s="66">
        <v>6</v>
      </c>
      <c r="B23" s="64" t="s">
        <v>628</v>
      </c>
      <c r="C23" s="58" t="s">
        <v>626</v>
      </c>
      <c r="D23" s="58"/>
      <c r="E23" s="58"/>
      <c r="F23" s="76"/>
      <c r="G23" s="76"/>
      <c r="H23" s="81"/>
      <c r="I23" s="70"/>
      <c r="J23" s="70"/>
      <c r="K23" s="70"/>
    </row>
    <row r="24" spans="1:11" ht="15" customHeight="1">
      <c r="A24" s="66">
        <v>7</v>
      </c>
      <c r="B24" s="64" t="s">
        <v>425</v>
      </c>
      <c r="C24" s="58" t="str">
        <f ca="1">'F26'!K6</f>
        <v>F26</v>
      </c>
      <c r="D24" s="58"/>
      <c r="E24" s="58"/>
      <c r="F24" s="76"/>
      <c r="G24" s="76"/>
      <c r="H24" s="81"/>
      <c r="I24" s="68"/>
      <c r="J24" s="68"/>
      <c r="K24" s="68"/>
    </row>
    <row r="25" spans="1:11" ht="15" customHeight="1">
      <c r="A25" s="66">
        <v>8</v>
      </c>
      <c r="B25" s="64" t="s">
        <v>426</v>
      </c>
      <c r="C25" s="58" t="s">
        <v>399</v>
      </c>
      <c r="D25" s="58"/>
      <c r="E25" s="58"/>
      <c r="F25" s="76"/>
      <c r="G25" s="76"/>
      <c r="H25" s="81"/>
      <c r="I25" s="70"/>
      <c r="J25" s="70"/>
      <c r="K25" s="70"/>
    </row>
    <row r="26" spans="1:11" ht="15" customHeight="1">
      <c r="A26" s="66">
        <v>9</v>
      </c>
      <c r="B26" s="64" t="s">
        <v>627</v>
      </c>
      <c r="C26" s="58" t="s">
        <v>625</v>
      </c>
      <c r="D26" s="58"/>
      <c r="E26" s="58"/>
      <c r="F26" s="76"/>
      <c r="G26" s="76"/>
      <c r="H26" s="81"/>
      <c r="I26" s="70"/>
      <c r="J26" s="70"/>
      <c r="K26" s="70"/>
    </row>
    <row r="27" spans="1:11" ht="15" customHeight="1">
      <c r="A27" s="66"/>
      <c r="B27" s="59" t="s">
        <v>15</v>
      </c>
      <c r="C27" s="60"/>
      <c r="D27" s="60"/>
      <c r="E27" s="60"/>
      <c r="F27" s="77">
        <f t="shared" ref="F27:K27" si="0">SUM(F16:F25)</f>
        <v>0</v>
      </c>
      <c r="G27" s="77">
        <f t="shared" si="0"/>
        <v>0</v>
      </c>
      <c r="H27" s="82">
        <f t="shared" si="0"/>
        <v>0</v>
      </c>
      <c r="I27" s="74">
        <f t="shared" si="0"/>
        <v>0</v>
      </c>
      <c r="J27" s="74">
        <f t="shared" si="0"/>
        <v>0</v>
      </c>
      <c r="K27" s="74">
        <f t="shared" si="0"/>
        <v>0</v>
      </c>
    </row>
    <row r="28" spans="1:11" ht="15" customHeight="1">
      <c r="A28" s="53"/>
      <c r="B28" s="20"/>
      <c r="C28" s="21"/>
      <c r="D28" s="21"/>
      <c r="E28" s="21"/>
      <c r="F28" s="54"/>
      <c r="G28" s="54"/>
      <c r="H28" s="54"/>
      <c r="I28" s="55"/>
      <c r="J28" s="55"/>
      <c r="K28" s="55"/>
    </row>
    <row r="29" spans="1:11">
      <c r="B29" s="366"/>
      <c r="C29" s="366"/>
      <c r="D29" s="366"/>
      <c r="E29" s="366"/>
      <c r="F29" s="366"/>
      <c r="G29" s="366"/>
      <c r="H29" s="366"/>
      <c r="I29" s="366"/>
      <c r="J29" s="366"/>
      <c r="K29" s="366"/>
    </row>
    <row r="30" spans="1:11">
      <c r="B30" s="367"/>
      <c r="C30" s="367"/>
      <c r="D30" s="367"/>
      <c r="E30" s="367"/>
      <c r="F30" s="367"/>
      <c r="G30" s="367"/>
      <c r="H30" s="367"/>
      <c r="I30" s="367"/>
      <c r="J30" s="367"/>
      <c r="K30" s="367"/>
    </row>
    <row r="31" spans="1:11">
      <c r="B31" s="367"/>
      <c r="C31" s="367"/>
      <c r="D31" s="367"/>
      <c r="E31" s="367"/>
      <c r="F31" s="367"/>
      <c r="G31" s="367"/>
      <c r="H31" s="367"/>
      <c r="I31" s="367"/>
      <c r="J31" s="367"/>
      <c r="K31" s="367"/>
    </row>
    <row r="32" spans="1:11" ht="12.75" customHeight="1">
      <c r="B32" s="51"/>
      <c r="J32" s="365" t="s">
        <v>150</v>
      </c>
      <c r="K32" s="365"/>
    </row>
  </sheetData>
  <mergeCells count="19">
    <mergeCell ref="A1:K1"/>
    <mergeCell ref="I9:K9"/>
    <mergeCell ref="A7:J7"/>
    <mergeCell ref="A6:I6"/>
    <mergeCell ref="A8:A9"/>
    <mergeCell ref="B8:B9"/>
    <mergeCell ref="C8:C9"/>
    <mergeCell ref="A2:B2"/>
    <mergeCell ref="A3:B3"/>
    <mergeCell ref="A4:B4"/>
    <mergeCell ref="J32:K32"/>
    <mergeCell ref="B29:K29"/>
    <mergeCell ref="B30:K30"/>
    <mergeCell ref="B31:K31"/>
    <mergeCell ref="C2:K2"/>
    <mergeCell ref="C3:K3"/>
    <mergeCell ref="C4:K4"/>
    <mergeCell ref="D9:G9"/>
    <mergeCell ref="A5:K5"/>
  </mergeCells>
  <phoneticPr fontId="0" type="noConversion"/>
  <printOptions horizontalCentered="1" gridLines="1"/>
  <pageMargins left="0.42" right="0.27" top="0.62" bottom="0.5" header="0.25" footer="0.25"/>
  <pageSetup paperSize="9" scale="65" orientation="landscape"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L25"/>
  <sheetViews>
    <sheetView showGridLines="0" view="pageBreakPreview" zoomScale="80" zoomScaleSheetLayoutView="80" workbookViewId="0">
      <selection activeCell="A6" sqref="A6:I6"/>
    </sheetView>
  </sheetViews>
  <sheetFormatPr defaultRowHeight="15" customHeight="1"/>
  <cols>
    <col min="1" max="1" width="3.42578125" style="1" bestFit="1" customWidth="1"/>
    <col min="2" max="2" width="35" style="3" bestFit="1" customWidth="1"/>
    <col min="3" max="3" width="6" style="3" bestFit="1" customWidth="1"/>
    <col min="4" max="4" width="8.28515625" style="3" customWidth="1"/>
    <col min="5" max="5" width="8.140625" style="3" customWidth="1"/>
    <col min="6" max="10" width="9.140625" style="3"/>
    <col min="11" max="16384" width="9.140625" style="1"/>
  </cols>
  <sheetData>
    <row r="1" spans="1:12" s="4" customFormat="1" ht="15" customHeight="1">
      <c r="A1" s="372"/>
      <c r="B1" s="372"/>
      <c r="C1" s="372"/>
      <c r="D1" s="372"/>
      <c r="E1" s="372"/>
      <c r="F1" s="372"/>
      <c r="G1" s="372"/>
      <c r="H1" s="372"/>
      <c r="I1" s="372"/>
      <c r="J1" s="372"/>
      <c r="K1" s="372"/>
    </row>
    <row r="2" spans="1:12" s="5" customFormat="1" ht="15" customHeight="1">
      <c r="A2" s="378" t="str">
        <f ca="1">Index!A2:C2</f>
        <v>Name of utility/Company:</v>
      </c>
      <c r="B2" s="378"/>
      <c r="C2" s="378"/>
      <c r="D2" s="121"/>
      <c r="E2" s="121"/>
      <c r="F2" s="368"/>
      <c r="G2" s="368"/>
      <c r="H2" s="368"/>
      <c r="I2" s="368"/>
      <c r="J2" s="368"/>
      <c r="K2" s="368"/>
      <c r="L2" s="348"/>
    </row>
    <row r="3" spans="1:12" s="2" customFormat="1" ht="15" customHeight="1">
      <c r="A3" s="378" t="str">
        <f ca="1">Index!A3:C3</f>
        <v>Name of the Project:</v>
      </c>
      <c r="B3" s="378"/>
      <c r="C3" s="378"/>
      <c r="D3" s="121"/>
      <c r="E3" s="121"/>
      <c r="F3" s="368"/>
      <c r="G3" s="368"/>
      <c r="H3" s="368"/>
      <c r="I3" s="368"/>
      <c r="J3" s="368"/>
      <c r="K3" s="368"/>
      <c r="L3" s="349"/>
    </row>
    <row r="4" spans="1:12" s="2" customFormat="1" ht="15" customHeight="1">
      <c r="A4" s="378" t="str">
        <f ca="1">Index!A4:C4</f>
        <v>Name of the Transmission Element:</v>
      </c>
      <c r="B4" s="378"/>
      <c r="C4" s="378"/>
      <c r="D4" s="121"/>
      <c r="E4" s="121"/>
      <c r="F4" s="368"/>
      <c r="G4" s="368"/>
      <c r="H4" s="368"/>
      <c r="I4" s="368"/>
      <c r="J4" s="368"/>
      <c r="K4" s="368"/>
      <c r="L4" s="349"/>
    </row>
    <row r="5" spans="1:12" ht="15" customHeight="1">
      <c r="A5" s="372"/>
      <c r="B5" s="372"/>
      <c r="C5" s="372"/>
      <c r="D5" s="372"/>
      <c r="E5" s="372"/>
      <c r="F5" s="372"/>
      <c r="G5" s="372"/>
      <c r="H5" s="372"/>
      <c r="I5" s="372"/>
      <c r="J5" s="372"/>
      <c r="K5" s="372"/>
    </row>
    <row r="6" spans="1:12" ht="15" customHeight="1">
      <c r="A6" s="375" t="s">
        <v>427</v>
      </c>
      <c r="B6" s="375"/>
      <c r="C6" s="375"/>
      <c r="D6" s="375"/>
      <c r="E6" s="375"/>
      <c r="F6" s="375"/>
      <c r="G6" s="375"/>
      <c r="H6" s="375"/>
      <c r="I6" s="375"/>
      <c r="J6" s="347"/>
      <c r="K6" s="49" t="s">
        <v>667</v>
      </c>
      <c r="L6" s="346"/>
    </row>
    <row r="7" spans="1:12" ht="15" customHeight="1">
      <c r="A7" s="136"/>
      <c r="B7" s="136"/>
      <c r="C7" s="136"/>
      <c r="D7" s="136"/>
      <c r="E7" s="136"/>
      <c r="F7" s="136"/>
      <c r="G7" s="136"/>
      <c r="H7" s="136"/>
      <c r="I7" s="136"/>
      <c r="J7" s="136"/>
      <c r="K7" s="257" t="s">
        <v>583</v>
      </c>
    </row>
    <row r="8" spans="1:12" ht="15" customHeight="1">
      <c r="A8" s="376" t="s">
        <v>292</v>
      </c>
      <c r="B8" s="459" t="s">
        <v>33</v>
      </c>
      <c r="C8" s="377" t="s">
        <v>141</v>
      </c>
      <c r="D8" s="65"/>
      <c r="E8" s="56" t="s">
        <v>639</v>
      </c>
      <c r="F8" s="56" t="s">
        <v>640</v>
      </c>
      <c r="G8" s="56" t="s">
        <v>641</v>
      </c>
      <c r="H8" s="56" t="s">
        <v>642</v>
      </c>
      <c r="I8" s="56" t="s">
        <v>647</v>
      </c>
      <c r="J8" s="56" t="s">
        <v>643</v>
      </c>
      <c r="K8" s="56" t="s">
        <v>644</v>
      </c>
      <c r="L8" s="56" t="s">
        <v>645</v>
      </c>
    </row>
    <row r="9" spans="1:12" ht="15" customHeight="1">
      <c r="A9" s="376"/>
      <c r="B9" s="460"/>
      <c r="C9" s="377"/>
      <c r="D9" s="65"/>
      <c r="E9" s="369" t="s">
        <v>22</v>
      </c>
      <c r="F9" s="370"/>
      <c r="G9" s="370"/>
      <c r="H9" s="371"/>
      <c r="I9" s="80" t="s">
        <v>43</v>
      </c>
      <c r="J9" s="373" t="s">
        <v>7</v>
      </c>
      <c r="K9" s="373"/>
      <c r="L9" s="373"/>
    </row>
    <row r="10" spans="1:12" ht="15" customHeight="1">
      <c r="A10" s="95">
        <v>1</v>
      </c>
      <c r="B10" s="6" t="s">
        <v>510</v>
      </c>
      <c r="C10" s="95"/>
      <c r="D10" s="95"/>
      <c r="E10" s="95"/>
      <c r="F10" s="88">
        <f t="shared" ref="F10:K10" si="0">F11-F12</f>
        <v>0</v>
      </c>
      <c r="G10" s="88">
        <f t="shared" si="0"/>
        <v>0</v>
      </c>
      <c r="H10" s="88">
        <f t="shared" si="0"/>
        <v>0</v>
      </c>
      <c r="I10" s="88">
        <f t="shared" si="0"/>
        <v>0</v>
      </c>
      <c r="J10" s="88">
        <f t="shared" si="0"/>
        <v>0</v>
      </c>
      <c r="K10" s="88">
        <f t="shared" si="0"/>
        <v>0</v>
      </c>
      <c r="L10" s="106"/>
    </row>
    <row r="11" spans="1:12" ht="15" customHeight="1">
      <c r="A11" s="95">
        <v>2</v>
      </c>
      <c r="B11" s="6" t="s">
        <v>511</v>
      </c>
      <c r="C11" s="95"/>
      <c r="D11" s="95"/>
      <c r="E11" s="95"/>
      <c r="F11" s="88"/>
      <c r="G11" s="88"/>
      <c r="H11" s="88"/>
      <c r="I11" s="88"/>
      <c r="J11" s="88"/>
      <c r="K11" s="88"/>
      <c r="L11" s="106"/>
    </row>
    <row r="12" spans="1:12" ht="15" customHeight="1">
      <c r="A12" s="95">
        <v>3</v>
      </c>
      <c r="B12" s="6" t="s">
        <v>512</v>
      </c>
      <c r="C12" s="95"/>
      <c r="D12" s="95"/>
      <c r="E12" s="95"/>
      <c r="F12" s="88"/>
      <c r="G12" s="88"/>
      <c r="H12" s="88"/>
      <c r="I12" s="88"/>
      <c r="J12" s="88"/>
      <c r="K12" s="88"/>
      <c r="L12" s="106"/>
    </row>
    <row r="13" spans="1:12" ht="15" customHeight="1">
      <c r="A13" s="95">
        <v>4</v>
      </c>
      <c r="B13" s="6" t="s">
        <v>513</v>
      </c>
      <c r="C13" s="95"/>
      <c r="D13" s="95"/>
      <c r="E13" s="95"/>
      <c r="F13" s="88"/>
      <c r="G13" s="88"/>
      <c r="H13" s="88"/>
      <c r="I13" s="88"/>
      <c r="J13" s="240"/>
      <c r="K13" s="241"/>
      <c r="L13" s="106"/>
    </row>
    <row r="14" spans="1:12" ht="15" customHeight="1">
      <c r="A14" s="95" t="s">
        <v>67</v>
      </c>
      <c r="B14" s="244" t="s">
        <v>514</v>
      </c>
      <c r="C14" s="95"/>
      <c r="D14" s="95"/>
      <c r="E14" s="95"/>
      <c r="F14" s="88"/>
      <c r="G14" s="88"/>
      <c r="H14" s="88"/>
      <c r="I14" s="88"/>
      <c r="J14" s="240"/>
      <c r="K14" s="241"/>
      <c r="L14" s="106"/>
    </row>
    <row r="15" spans="1:12" ht="15" customHeight="1">
      <c r="A15" s="95" t="s">
        <v>68</v>
      </c>
      <c r="B15" s="244" t="s">
        <v>73</v>
      </c>
      <c r="C15" s="95"/>
      <c r="D15" s="95"/>
      <c r="E15" s="95"/>
      <c r="F15" s="88"/>
      <c r="G15" s="88"/>
      <c r="H15" s="88"/>
      <c r="I15" s="88"/>
      <c r="J15" s="240"/>
      <c r="K15" s="241"/>
      <c r="L15" s="106"/>
    </row>
    <row r="16" spans="1:12" ht="15" customHeight="1">
      <c r="A16" s="239">
        <v>5</v>
      </c>
      <c r="B16" s="107" t="s">
        <v>515</v>
      </c>
      <c r="C16" s="247"/>
      <c r="D16" s="247"/>
      <c r="E16" s="247"/>
      <c r="F16" s="242"/>
      <c r="G16" s="242"/>
      <c r="H16" s="242"/>
      <c r="I16" s="242"/>
      <c r="J16" s="242"/>
      <c r="K16" s="243"/>
      <c r="L16" s="106"/>
    </row>
    <row r="17" spans="1:12" ht="15" customHeight="1">
      <c r="A17" s="239">
        <v>6</v>
      </c>
      <c r="B17" s="107" t="s">
        <v>516</v>
      </c>
      <c r="C17" s="247" t="str">
        <f ca="1">'F23'!K6</f>
        <v>F23</v>
      </c>
      <c r="D17" s="247"/>
      <c r="E17" s="247"/>
      <c r="F17" s="242">
        <f ca="1">'F23'!F13</f>
        <v>0</v>
      </c>
      <c r="G17" s="242">
        <f ca="1">'F23'!G13</f>
        <v>0</v>
      </c>
      <c r="H17" s="242">
        <f ca="1">'F23'!H13</f>
        <v>0</v>
      </c>
      <c r="I17" s="242">
        <f ca="1">'F23'!I13</f>
        <v>0</v>
      </c>
      <c r="J17" s="242">
        <f ca="1">'F23'!J13</f>
        <v>0</v>
      </c>
      <c r="K17" s="242">
        <f ca="1">'F23'!K13</f>
        <v>0</v>
      </c>
      <c r="L17" s="106"/>
    </row>
    <row r="18" spans="1:12" ht="15" customHeight="1">
      <c r="A18" s="239">
        <v>7</v>
      </c>
      <c r="B18" s="107" t="s">
        <v>517</v>
      </c>
      <c r="C18" s="247"/>
      <c r="D18" s="247"/>
      <c r="E18" s="247"/>
      <c r="F18" s="242"/>
      <c r="G18" s="242"/>
      <c r="H18" s="242"/>
      <c r="I18" s="242"/>
      <c r="J18" s="242"/>
      <c r="K18" s="243"/>
      <c r="L18" s="106"/>
    </row>
    <row r="19" spans="1:12" ht="15" customHeight="1">
      <c r="A19" s="239">
        <v>8</v>
      </c>
      <c r="B19" s="107" t="s">
        <v>518</v>
      </c>
      <c r="C19" s="247" t="str">
        <f ca="1">'F23'!K6</f>
        <v>F23</v>
      </c>
      <c r="D19" s="247"/>
      <c r="E19" s="247"/>
      <c r="F19" s="259">
        <v>0.14000000000000001</v>
      </c>
      <c r="G19" s="259">
        <v>0.14000000000000001</v>
      </c>
      <c r="H19" s="259">
        <v>0.14000000000000001</v>
      </c>
      <c r="I19" s="259">
        <v>0.14000000000000001</v>
      </c>
      <c r="J19" s="259">
        <v>0.14000000000000001</v>
      </c>
      <c r="K19" s="259">
        <v>0.14000000000000001</v>
      </c>
      <c r="L19" s="106"/>
    </row>
    <row r="20" spans="1:12" ht="15" customHeight="1">
      <c r="A20" s="239">
        <v>9</v>
      </c>
      <c r="B20" s="107" t="s">
        <v>519</v>
      </c>
      <c r="C20" s="247"/>
      <c r="D20" s="247"/>
      <c r="E20" s="247"/>
      <c r="F20" s="242"/>
      <c r="G20" s="242"/>
      <c r="H20" s="242"/>
      <c r="I20" s="242"/>
      <c r="J20" s="242"/>
      <c r="K20" s="243"/>
      <c r="L20" s="106"/>
    </row>
    <row r="21" spans="1:12" ht="15" customHeight="1">
      <c r="A21" s="239">
        <v>10</v>
      </c>
      <c r="B21" s="107" t="s">
        <v>520</v>
      </c>
      <c r="C21" s="247"/>
      <c r="D21" s="247"/>
      <c r="E21" s="247"/>
      <c r="F21" s="242"/>
      <c r="G21" s="242"/>
      <c r="H21" s="242"/>
      <c r="I21" s="242"/>
      <c r="J21" s="242"/>
      <c r="K21" s="243"/>
      <c r="L21" s="106"/>
    </row>
    <row r="22" spans="1:12" ht="15" customHeight="1">
      <c r="A22" s="239">
        <v>11</v>
      </c>
      <c r="B22" s="107" t="s">
        <v>521</v>
      </c>
      <c r="C22" s="247"/>
      <c r="D22" s="247"/>
      <c r="E22" s="247"/>
      <c r="F22" s="242"/>
      <c r="G22" s="242"/>
      <c r="H22" s="242"/>
      <c r="I22" s="242"/>
      <c r="J22" s="242"/>
      <c r="K22" s="243"/>
      <c r="L22" s="106"/>
    </row>
    <row r="25" spans="1:12" ht="15" customHeight="1">
      <c r="I25" s="464" t="s">
        <v>150</v>
      </c>
      <c r="J25" s="464"/>
    </row>
  </sheetData>
  <mergeCells count="15">
    <mergeCell ref="A1:K1"/>
    <mergeCell ref="C8:C9"/>
    <mergeCell ref="A6:I6"/>
    <mergeCell ref="F4:K4"/>
    <mergeCell ref="A2:C2"/>
    <mergeCell ref="A3:C3"/>
    <mergeCell ref="A4:C4"/>
    <mergeCell ref="F2:K2"/>
    <mergeCell ref="F3:K3"/>
    <mergeCell ref="I25:J25"/>
    <mergeCell ref="A5:K5"/>
    <mergeCell ref="A8:A9"/>
    <mergeCell ref="B8:B9"/>
    <mergeCell ref="E9:H9"/>
    <mergeCell ref="J9:L9"/>
  </mergeCells>
  <phoneticPr fontId="0" type="noConversion"/>
  <printOptions horizontalCentered="1" gridLines="1"/>
  <pageMargins left="0.42" right="0.27" top="0.62" bottom="0.5" header="0.25" footer="0.2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A1:K19"/>
  <sheetViews>
    <sheetView showGridLines="0" view="pageBreakPreview" topLeftCell="C1" zoomScale="80" zoomScaleSheetLayoutView="80" workbookViewId="0">
      <selection activeCell="N12" sqref="N12"/>
    </sheetView>
  </sheetViews>
  <sheetFormatPr defaultRowHeight="15" customHeight="1"/>
  <cols>
    <col min="1" max="1" width="3.42578125" style="1" bestFit="1" customWidth="1"/>
    <col min="2" max="2" width="45.7109375" style="3" bestFit="1" customWidth="1"/>
    <col min="3" max="5" width="11.140625" style="3" customWidth="1"/>
    <col min="6" max="10" width="9.140625" style="3"/>
    <col min="11" max="16384" width="9.140625" style="1"/>
  </cols>
  <sheetData>
    <row r="1" spans="1:11" s="4" customFormat="1" ht="15" customHeight="1">
      <c r="A1" s="372"/>
      <c r="B1" s="372"/>
      <c r="C1" s="372"/>
      <c r="D1" s="372"/>
      <c r="E1" s="372"/>
      <c r="F1" s="372"/>
      <c r="G1" s="372"/>
      <c r="H1" s="372"/>
      <c r="I1" s="372"/>
      <c r="J1" s="372"/>
      <c r="K1" s="372"/>
    </row>
    <row r="2" spans="1:11" s="5" customFormat="1" ht="15" customHeight="1">
      <c r="A2" s="378" t="str">
        <f ca="1">Index!A2:C2</f>
        <v>Name of utility/Company:</v>
      </c>
      <c r="B2" s="378"/>
      <c r="C2" s="130"/>
      <c r="D2" s="130"/>
      <c r="E2" s="130"/>
      <c r="F2" s="130"/>
      <c r="G2" s="130"/>
      <c r="H2" s="130"/>
      <c r="I2" s="130"/>
      <c r="J2" s="130"/>
      <c r="K2" s="130"/>
    </row>
    <row r="3" spans="1:11" s="2" customFormat="1" ht="15" customHeight="1">
      <c r="A3" s="378" t="str">
        <f ca="1">Index!A3:C3</f>
        <v>Name of the Project:</v>
      </c>
      <c r="B3" s="378"/>
      <c r="C3" s="130"/>
      <c r="D3" s="130"/>
      <c r="E3" s="130"/>
      <c r="F3" s="130"/>
      <c r="G3" s="130"/>
      <c r="H3" s="130"/>
      <c r="I3" s="130"/>
      <c r="J3" s="130"/>
      <c r="K3" s="130"/>
    </row>
    <row r="4" spans="1:11" s="2" customFormat="1" ht="15" customHeight="1">
      <c r="A4" s="378" t="str">
        <f ca="1">Index!A4:C4</f>
        <v>Name of the Transmission Element:</v>
      </c>
      <c r="B4" s="378"/>
      <c r="C4" s="130"/>
      <c r="D4" s="130"/>
      <c r="E4" s="130"/>
      <c r="F4" s="130"/>
      <c r="G4" s="130"/>
      <c r="H4" s="130"/>
      <c r="I4" s="130"/>
      <c r="J4" s="130"/>
      <c r="K4" s="130"/>
    </row>
    <row r="5" spans="1:11" ht="15" customHeight="1">
      <c r="A5" s="372"/>
      <c r="B5" s="372"/>
      <c r="C5" s="372"/>
      <c r="D5" s="372"/>
      <c r="E5" s="372"/>
      <c r="F5" s="372"/>
      <c r="G5" s="372"/>
      <c r="H5" s="372"/>
      <c r="I5" s="372"/>
      <c r="J5" s="372"/>
      <c r="K5" s="372"/>
    </row>
    <row r="6" spans="1:11" ht="15" customHeight="1">
      <c r="A6" s="375" t="str">
        <f ca="1">Index!D37</f>
        <v>Working Capital Requirements</v>
      </c>
      <c r="B6" s="375"/>
      <c r="C6" s="375"/>
      <c r="D6" s="375"/>
      <c r="E6" s="375"/>
      <c r="F6" s="375"/>
      <c r="G6" s="375"/>
      <c r="H6" s="375"/>
      <c r="I6" s="375"/>
      <c r="J6" s="49" t="s">
        <v>145</v>
      </c>
      <c r="K6" s="50" t="str">
        <f ca="1">Index!C37</f>
        <v>F25</v>
      </c>
    </row>
    <row r="7" spans="1:11" ht="15" customHeight="1">
      <c r="A7" s="374"/>
      <c r="B7" s="374"/>
      <c r="C7" s="374"/>
      <c r="D7" s="374"/>
      <c r="E7" s="374"/>
      <c r="F7" s="374"/>
      <c r="G7" s="374"/>
      <c r="H7" s="374"/>
      <c r="I7" s="374"/>
      <c r="J7" s="374"/>
      <c r="K7" s="374"/>
    </row>
    <row r="8" spans="1:11" ht="15" customHeight="1">
      <c r="A8" s="376"/>
      <c r="B8" s="377" t="s">
        <v>33</v>
      </c>
      <c r="C8" s="377" t="s">
        <v>114</v>
      </c>
      <c r="D8" s="56" t="s">
        <v>639</v>
      </c>
      <c r="E8" s="56" t="s">
        <v>640</v>
      </c>
      <c r="F8" s="56" t="s">
        <v>641</v>
      </c>
      <c r="G8" s="56" t="s">
        <v>642</v>
      </c>
      <c r="H8" s="56" t="s">
        <v>647</v>
      </c>
      <c r="I8" s="56" t="s">
        <v>643</v>
      </c>
      <c r="J8" s="56" t="s">
        <v>644</v>
      </c>
      <c r="K8" s="56" t="s">
        <v>645</v>
      </c>
    </row>
    <row r="9" spans="1:11" ht="15" customHeight="1">
      <c r="A9" s="376"/>
      <c r="B9" s="377"/>
      <c r="C9" s="377"/>
      <c r="D9" s="369" t="s">
        <v>22</v>
      </c>
      <c r="E9" s="370"/>
      <c r="F9" s="370"/>
      <c r="G9" s="371"/>
      <c r="H9" s="80" t="s">
        <v>43</v>
      </c>
      <c r="I9" s="373" t="s">
        <v>7</v>
      </c>
      <c r="J9" s="373"/>
      <c r="K9" s="373"/>
    </row>
    <row r="10" spans="1:11" ht="15" customHeight="1">
      <c r="A10" s="95">
        <v>1</v>
      </c>
      <c r="B10" s="109" t="s">
        <v>524</v>
      </c>
      <c r="C10" s="31" t="s">
        <v>583</v>
      </c>
      <c r="D10" s="31"/>
      <c r="E10" s="31"/>
      <c r="F10" s="30"/>
      <c r="G10" s="30"/>
      <c r="H10" s="9"/>
      <c r="I10" s="30"/>
      <c r="J10" s="30"/>
      <c r="K10" s="30"/>
    </row>
    <row r="11" spans="1:11" ht="15" customHeight="1">
      <c r="A11" s="95">
        <v>2</v>
      </c>
      <c r="B11" s="248" t="s">
        <v>523</v>
      </c>
      <c r="C11" s="31" t="s">
        <v>583</v>
      </c>
      <c r="D11" s="31"/>
      <c r="E11" s="31"/>
      <c r="F11" s="30"/>
      <c r="G11" s="30"/>
      <c r="H11" s="9"/>
      <c r="I11" s="30"/>
      <c r="J11" s="30"/>
      <c r="K11" s="30"/>
    </row>
    <row r="12" spans="1:11" ht="15" customHeight="1">
      <c r="A12" s="95">
        <v>3</v>
      </c>
      <c r="B12" s="109" t="s">
        <v>127</v>
      </c>
      <c r="C12" s="31" t="s">
        <v>583</v>
      </c>
      <c r="D12" s="31"/>
      <c r="E12" s="31"/>
      <c r="F12" s="61"/>
      <c r="G12" s="61"/>
      <c r="H12" s="61"/>
      <c r="I12" s="61"/>
      <c r="J12" s="61"/>
      <c r="K12" s="117"/>
    </row>
    <row r="13" spans="1:11" ht="15" customHeight="1">
      <c r="A13" s="110"/>
      <c r="B13" s="108" t="s">
        <v>128</v>
      </c>
      <c r="C13" s="31" t="s">
        <v>583</v>
      </c>
      <c r="D13" s="31"/>
      <c r="E13" s="31"/>
      <c r="F13" s="249">
        <f t="shared" ref="F13:K13" si="0">SUM(F10:F12)</f>
        <v>0</v>
      </c>
      <c r="G13" s="249">
        <f t="shared" si="0"/>
        <v>0</v>
      </c>
      <c r="H13" s="249">
        <f t="shared" si="0"/>
        <v>0</v>
      </c>
      <c r="I13" s="249">
        <f t="shared" si="0"/>
        <v>0</v>
      </c>
      <c r="J13" s="249">
        <f t="shared" si="0"/>
        <v>0</v>
      </c>
      <c r="K13" s="249">
        <f t="shared" si="0"/>
        <v>0</v>
      </c>
    </row>
    <row r="14" spans="1:11" ht="15" customHeight="1">
      <c r="A14" s="106"/>
      <c r="B14" s="109" t="s">
        <v>34</v>
      </c>
      <c r="C14" s="109" t="s">
        <v>21</v>
      </c>
      <c r="D14" s="109"/>
      <c r="E14" s="109"/>
      <c r="F14" s="107"/>
      <c r="G14" s="107"/>
      <c r="H14" s="107"/>
      <c r="I14" s="107"/>
      <c r="J14" s="107"/>
      <c r="K14" s="106"/>
    </row>
    <row r="15" spans="1:11" ht="15" customHeight="1">
      <c r="A15" s="110"/>
      <c r="B15" s="108" t="s">
        <v>129</v>
      </c>
      <c r="C15" s="65" t="s">
        <v>583</v>
      </c>
      <c r="D15" s="65"/>
      <c r="E15" s="65"/>
      <c r="F15" s="249">
        <f t="shared" ref="F15:K15" si="1">F13*F14</f>
        <v>0</v>
      </c>
      <c r="G15" s="249">
        <f t="shared" si="1"/>
        <v>0</v>
      </c>
      <c r="H15" s="249">
        <f t="shared" si="1"/>
        <v>0</v>
      </c>
      <c r="I15" s="249">
        <f t="shared" si="1"/>
        <v>0</v>
      </c>
      <c r="J15" s="249">
        <f t="shared" si="1"/>
        <v>0</v>
      </c>
      <c r="K15" s="249">
        <f t="shared" si="1"/>
        <v>0</v>
      </c>
    </row>
    <row r="19" spans="9:10" ht="15" customHeight="1">
      <c r="I19" s="464" t="s">
        <v>150</v>
      </c>
      <c r="J19" s="464"/>
    </row>
  </sheetData>
  <mergeCells count="13">
    <mergeCell ref="A1:K1"/>
    <mergeCell ref="A2:B2"/>
    <mergeCell ref="A3:B3"/>
    <mergeCell ref="A5:K5"/>
    <mergeCell ref="A4:B4"/>
    <mergeCell ref="I19:J19"/>
    <mergeCell ref="A6:I6"/>
    <mergeCell ref="A7:K7"/>
    <mergeCell ref="A8:A9"/>
    <mergeCell ref="B8:B9"/>
    <mergeCell ref="C8:C9"/>
    <mergeCell ref="I9:K9"/>
    <mergeCell ref="D9:G9"/>
  </mergeCells>
  <phoneticPr fontId="0" type="noConversion"/>
  <printOptions horizontalCentered="1" gridLines="1"/>
  <pageMargins left="0.42" right="0.27" top="0.62" bottom="0.5" header="0.25" footer="0.25"/>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dimension ref="A1:K25"/>
  <sheetViews>
    <sheetView showGridLines="0" view="pageBreakPreview" topLeftCell="J1" zoomScale="80" zoomScaleSheetLayoutView="80" workbookViewId="0">
      <selection activeCell="Q13" sqref="Q13"/>
    </sheetView>
  </sheetViews>
  <sheetFormatPr defaultRowHeight="15" customHeight="1"/>
  <cols>
    <col min="1" max="1" width="3.42578125" style="1" bestFit="1" customWidth="1"/>
    <col min="2" max="2" width="64.42578125" style="3" customWidth="1"/>
    <col min="3" max="3" width="14" style="128" customWidth="1"/>
    <col min="4" max="4" width="12.140625" style="128" customWidth="1"/>
    <col min="5" max="5" width="11.7109375" style="128" customWidth="1"/>
    <col min="6" max="7" width="11.85546875" style="128" customWidth="1"/>
    <col min="8" max="8" width="12" style="128" customWidth="1"/>
    <col min="9" max="9" width="13.28515625" style="3" customWidth="1"/>
    <col min="10" max="10" width="16" style="1" customWidth="1"/>
    <col min="11" max="11" width="15.140625" style="1" customWidth="1"/>
    <col min="12" max="16384" width="9.140625" style="1"/>
  </cols>
  <sheetData>
    <row r="1" spans="1:11" s="4" customFormat="1" ht="15" customHeight="1">
      <c r="A1" s="129"/>
      <c r="B1" s="129"/>
      <c r="C1" s="129"/>
      <c r="D1" s="129"/>
      <c r="E1" s="129"/>
      <c r="F1" s="129"/>
      <c r="G1" s="129"/>
      <c r="H1" s="129"/>
      <c r="I1" s="129"/>
      <c r="J1" s="129"/>
      <c r="K1" s="129"/>
    </row>
    <row r="2" spans="1:11" s="5" customFormat="1" ht="15" customHeight="1">
      <c r="A2" s="378" t="str">
        <f ca="1">Index!A2:C2</f>
        <v>Name of utility/Company:</v>
      </c>
      <c r="B2" s="378"/>
      <c r="C2" s="368"/>
      <c r="D2" s="368"/>
      <c r="E2" s="368"/>
      <c r="F2" s="368"/>
      <c r="G2" s="368"/>
      <c r="H2" s="368"/>
      <c r="I2" s="368"/>
      <c r="J2" s="368"/>
      <c r="K2" s="368"/>
    </row>
    <row r="3" spans="1:11" s="2" customFormat="1" ht="15" customHeight="1">
      <c r="A3" s="378" t="str">
        <f ca="1">Index!A3:C3</f>
        <v>Name of the Project:</v>
      </c>
      <c r="B3" s="378"/>
      <c r="C3" s="368"/>
      <c r="D3" s="368"/>
      <c r="E3" s="368"/>
      <c r="F3" s="368"/>
      <c r="G3" s="368"/>
      <c r="H3" s="368"/>
      <c r="I3" s="368"/>
      <c r="J3" s="368"/>
      <c r="K3" s="368"/>
    </row>
    <row r="4" spans="1:11" s="2" customFormat="1" ht="15" customHeight="1">
      <c r="A4" s="378" t="str">
        <f ca="1">Index!A4:C4</f>
        <v>Name of the Transmission Element:</v>
      </c>
      <c r="B4" s="378"/>
      <c r="C4" s="368"/>
      <c r="D4" s="368"/>
      <c r="E4" s="368"/>
      <c r="F4" s="368"/>
      <c r="G4" s="368"/>
      <c r="H4" s="368"/>
      <c r="I4" s="368"/>
      <c r="J4" s="368"/>
      <c r="K4" s="368"/>
    </row>
    <row r="5" spans="1:11" ht="15" customHeight="1">
      <c r="A5" s="129"/>
      <c r="B5" s="129"/>
      <c r="C5" s="129"/>
      <c r="D5" s="129"/>
      <c r="E5" s="129"/>
      <c r="F5" s="129"/>
      <c r="G5" s="129"/>
      <c r="H5" s="129"/>
      <c r="I5" s="129"/>
      <c r="J5" s="129"/>
      <c r="K5" s="129"/>
    </row>
    <row r="6" spans="1:11" ht="15" customHeight="1">
      <c r="A6" s="375" t="str">
        <f ca="1">Index!D38</f>
        <v>Details of Non-tariff Income</v>
      </c>
      <c r="B6" s="375"/>
      <c r="C6" s="375"/>
      <c r="D6" s="375"/>
      <c r="E6" s="375"/>
      <c r="F6" s="375"/>
      <c r="G6" s="375"/>
      <c r="H6" s="375"/>
      <c r="I6" s="375"/>
      <c r="J6" s="49" t="s">
        <v>145</v>
      </c>
      <c r="K6" s="50" t="str">
        <f ca="1">Index!C38</f>
        <v>F26</v>
      </c>
    </row>
    <row r="7" spans="1:11" ht="15" customHeight="1">
      <c r="A7" s="131"/>
      <c r="B7" s="131"/>
      <c r="C7" s="131"/>
      <c r="D7" s="131"/>
      <c r="E7" s="131"/>
      <c r="F7" s="131"/>
      <c r="G7" s="131"/>
      <c r="H7" s="131"/>
      <c r="I7" s="131"/>
      <c r="J7" s="131"/>
      <c r="K7" s="131"/>
    </row>
    <row r="8" spans="1:11" ht="12.75">
      <c r="A8" s="465" t="s">
        <v>292</v>
      </c>
      <c r="B8" s="459" t="s">
        <v>16</v>
      </c>
      <c r="C8" s="459" t="s">
        <v>114</v>
      </c>
      <c r="D8" s="56" t="s">
        <v>639</v>
      </c>
      <c r="E8" s="56" t="s">
        <v>640</v>
      </c>
      <c r="F8" s="56" t="s">
        <v>641</v>
      </c>
      <c r="G8" s="56" t="s">
        <v>642</v>
      </c>
      <c r="H8" s="56" t="s">
        <v>647</v>
      </c>
      <c r="I8" s="56" t="s">
        <v>643</v>
      </c>
      <c r="J8" s="56" t="s">
        <v>644</v>
      </c>
      <c r="K8" s="56" t="s">
        <v>645</v>
      </c>
    </row>
    <row r="9" spans="1:11" ht="15" customHeight="1">
      <c r="A9" s="466"/>
      <c r="B9" s="461"/>
      <c r="C9" s="461"/>
      <c r="D9" s="369" t="s">
        <v>22</v>
      </c>
      <c r="E9" s="370"/>
      <c r="F9" s="370"/>
      <c r="G9" s="371"/>
      <c r="H9" s="80" t="s">
        <v>43</v>
      </c>
      <c r="I9" s="373" t="s">
        <v>7</v>
      </c>
      <c r="J9" s="373"/>
      <c r="K9" s="373"/>
    </row>
    <row r="10" spans="1:11" ht="15" customHeight="1">
      <c r="A10" s="145">
        <v>1</v>
      </c>
      <c r="B10" s="145" t="s">
        <v>525</v>
      </c>
      <c r="C10" s="31" t="s">
        <v>583</v>
      </c>
      <c r="D10" s="31"/>
      <c r="E10" s="31"/>
      <c r="F10" s="62"/>
      <c r="G10" s="62"/>
      <c r="H10" s="62"/>
      <c r="I10" s="61"/>
      <c r="J10" s="61"/>
      <c r="K10" s="61"/>
    </row>
    <row r="11" spans="1:11" ht="15" customHeight="1">
      <c r="A11" s="145">
        <f t="shared" ref="A11:A19" si="0">A10+1</f>
        <v>2</v>
      </c>
      <c r="B11" s="145" t="s">
        <v>526</v>
      </c>
      <c r="C11" s="31" t="s">
        <v>583</v>
      </c>
      <c r="D11" s="31"/>
      <c r="E11" s="31"/>
      <c r="F11" s="62"/>
      <c r="G11" s="62"/>
      <c r="H11" s="62"/>
      <c r="I11" s="61"/>
      <c r="J11" s="61"/>
      <c r="K11" s="61"/>
    </row>
    <row r="12" spans="1:11" ht="15" customHeight="1">
      <c r="A12" s="145">
        <f t="shared" si="0"/>
        <v>3</v>
      </c>
      <c r="B12" s="145" t="s">
        <v>527</v>
      </c>
      <c r="C12" s="31" t="s">
        <v>583</v>
      </c>
      <c r="D12" s="31"/>
      <c r="E12" s="31"/>
      <c r="F12" s="62"/>
      <c r="G12" s="62"/>
      <c r="H12" s="62"/>
      <c r="I12" s="61"/>
      <c r="J12" s="61"/>
      <c r="K12" s="61"/>
    </row>
    <row r="13" spans="1:11" ht="15" customHeight="1">
      <c r="A13" s="145">
        <f t="shared" si="0"/>
        <v>4</v>
      </c>
      <c r="B13" s="145" t="s">
        <v>528</v>
      </c>
      <c r="C13" s="31" t="s">
        <v>583</v>
      </c>
      <c r="D13" s="31"/>
      <c r="E13" s="31"/>
      <c r="F13" s="62"/>
      <c r="G13" s="62"/>
      <c r="H13" s="62"/>
      <c r="I13" s="61"/>
      <c r="J13" s="61"/>
      <c r="K13" s="61"/>
    </row>
    <row r="14" spans="1:11" ht="15" customHeight="1">
      <c r="A14" s="145">
        <f t="shared" si="0"/>
        <v>5</v>
      </c>
      <c r="B14" s="145" t="s">
        <v>529</v>
      </c>
      <c r="C14" s="31" t="s">
        <v>583</v>
      </c>
      <c r="D14" s="31"/>
      <c r="E14" s="31"/>
      <c r="F14" s="62"/>
      <c r="G14" s="62"/>
      <c r="H14" s="62"/>
      <c r="I14" s="61"/>
      <c r="J14" s="61"/>
      <c r="K14" s="61"/>
    </row>
    <row r="15" spans="1:11" ht="15" customHeight="1">
      <c r="A15" s="145">
        <f t="shared" si="0"/>
        <v>6</v>
      </c>
      <c r="B15" s="145" t="s">
        <v>530</v>
      </c>
      <c r="C15" s="31" t="s">
        <v>583</v>
      </c>
      <c r="D15" s="31"/>
      <c r="E15" s="31"/>
      <c r="F15" s="62"/>
      <c r="G15" s="62"/>
      <c r="H15" s="62"/>
      <c r="I15" s="61"/>
      <c r="J15" s="61"/>
      <c r="K15" s="61"/>
    </row>
    <row r="16" spans="1:11" ht="15" customHeight="1">
      <c r="A16" s="145">
        <f t="shared" si="0"/>
        <v>7</v>
      </c>
      <c r="B16" s="137" t="s">
        <v>531</v>
      </c>
      <c r="C16" s="31" t="s">
        <v>583</v>
      </c>
      <c r="D16" s="31"/>
      <c r="E16" s="31"/>
      <c r="F16" s="62"/>
      <c r="G16" s="62"/>
      <c r="H16" s="62"/>
      <c r="I16" s="61"/>
      <c r="J16" s="61"/>
      <c r="K16" s="61"/>
    </row>
    <row r="17" spans="1:11" ht="15" customHeight="1">
      <c r="A17" s="145">
        <f t="shared" si="0"/>
        <v>8</v>
      </c>
      <c r="B17" s="137" t="s">
        <v>532</v>
      </c>
      <c r="C17" s="31" t="s">
        <v>583</v>
      </c>
      <c r="D17" s="31"/>
      <c r="E17" s="31"/>
      <c r="F17" s="62"/>
      <c r="G17" s="62"/>
      <c r="H17" s="62"/>
      <c r="I17" s="59"/>
      <c r="J17" s="59"/>
      <c r="K17" s="59"/>
    </row>
    <row r="18" spans="1:11" ht="15" customHeight="1">
      <c r="A18" s="145">
        <f t="shared" si="0"/>
        <v>9</v>
      </c>
      <c r="B18" s="145" t="s">
        <v>533</v>
      </c>
      <c r="C18" s="31" t="s">
        <v>583</v>
      </c>
      <c r="D18" s="31"/>
      <c r="E18" s="31"/>
      <c r="F18" s="62"/>
      <c r="G18" s="62"/>
      <c r="H18" s="62"/>
      <c r="I18" s="107"/>
      <c r="J18" s="106"/>
      <c r="K18" s="106"/>
    </row>
    <row r="19" spans="1:11" ht="15" customHeight="1">
      <c r="A19" s="145">
        <f t="shared" si="0"/>
        <v>10</v>
      </c>
      <c r="B19" s="145" t="s">
        <v>534</v>
      </c>
      <c r="C19" s="31" t="s">
        <v>583</v>
      </c>
      <c r="D19" s="31"/>
      <c r="E19" s="31"/>
      <c r="F19" s="62"/>
      <c r="G19" s="62"/>
      <c r="H19" s="62"/>
      <c r="I19" s="107"/>
      <c r="J19" s="106"/>
      <c r="K19" s="106"/>
    </row>
    <row r="20" spans="1:11" ht="15" customHeight="1">
      <c r="A20" s="61"/>
      <c r="B20" s="250" t="s">
        <v>15</v>
      </c>
      <c r="C20" s="31" t="s">
        <v>583</v>
      </c>
      <c r="D20" s="31"/>
      <c r="E20" s="31"/>
      <c r="F20" s="62"/>
      <c r="G20" s="62"/>
      <c r="H20" s="62"/>
      <c r="I20" s="107"/>
      <c r="J20" s="106"/>
      <c r="K20" s="106"/>
    </row>
    <row r="21" spans="1:11" ht="15" customHeight="1">
      <c r="B21" s="1"/>
      <c r="C21" s="1"/>
      <c r="D21" s="1"/>
      <c r="E21" s="1"/>
    </row>
    <row r="22" spans="1:11" ht="28.5" customHeight="1">
      <c r="C22" s="132"/>
      <c r="D22" s="132"/>
      <c r="E22" s="132"/>
      <c r="F22" s="132"/>
      <c r="G22" s="132"/>
      <c r="H22" s="132"/>
      <c r="I22" s="132"/>
      <c r="J22" s="132"/>
      <c r="K22" s="132"/>
    </row>
    <row r="23" spans="1:11" ht="15" customHeight="1">
      <c r="B23" s="132"/>
    </row>
    <row r="25" spans="1:11" ht="15" customHeight="1">
      <c r="I25" s="393" t="s">
        <v>150</v>
      </c>
      <c r="J25" s="393"/>
    </row>
  </sheetData>
  <mergeCells count="13">
    <mergeCell ref="A6:I6"/>
    <mergeCell ref="I9:K9"/>
    <mergeCell ref="B8:B9"/>
    <mergeCell ref="C8:C9"/>
    <mergeCell ref="A8:A9"/>
    <mergeCell ref="D9:G9"/>
    <mergeCell ref="I25:J25"/>
    <mergeCell ref="A2:B2"/>
    <mergeCell ref="A3:B3"/>
    <mergeCell ref="A4:B4"/>
    <mergeCell ref="C2:K2"/>
    <mergeCell ref="C3:K3"/>
    <mergeCell ref="C4:K4"/>
  </mergeCells>
  <phoneticPr fontId="0" type="noConversion"/>
  <printOptions horizontalCentered="1" gridLines="1"/>
  <pageMargins left="0.43307086614173229" right="0.27559055118110237" top="0.62992125984251968" bottom="0.51181102362204722" header="0.23622047244094491" footer="0.23622047244094491"/>
  <pageSetup paperSize="9" scale="76" orientation="landscape" r:id="rId1"/>
  <headerFooter alignWithMargins="0"/>
</worksheet>
</file>

<file path=xl/worksheets/sheet33.xml><?xml version="1.0" encoding="utf-8"?>
<worksheet xmlns="http://schemas.openxmlformats.org/spreadsheetml/2006/main" xmlns:r="http://schemas.openxmlformats.org/officeDocument/2006/relationships">
  <dimension ref="A1:O25"/>
  <sheetViews>
    <sheetView showGridLines="0" view="pageBreakPreview" zoomScale="80" zoomScaleSheetLayoutView="80" workbookViewId="0">
      <selection activeCell="N24" sqref="N24"/>
    </sheetView>
  </sheetViews>
  <sheetFormatPr defaultRowHeight="15" customHeight="1"/>
  <cols>
    <col min="1" max="1" width="3.42578125" style="1" bestFit="1" customWidth="1"/>
    <col min="2" max="2" width="63.140625" style="3" customWidth="1"/>
    <col min="3" max="3" width="13.42578125" style="128" customWidth="1"/>
    <col min="4" max="4" width="14.28515625" style="128" customWidth="1"/>
    <col min="5" max="5" width="14" style="128" customWidth="1"/>
    <col min="6" max="7" width="11.7109375" style="128" customWidth="1"/>
    <col min="8" max="8" width="13.28515625" style="128" customWidth="1"/>
    <col min="9" max="9" width="11.140625" style="3" customWidth="1"/>
    <col min="10" max="10" width="13.5703125" style="1" customWidth="1"/>
    <col min="11" max="11" width="13.85546875" style="1" customWidth="1"/>
    <col min="12" max="12" width="9.28515625" style="1" bestFit="1" customWidth="1"/>
    <col min="13" max="13" width="8.85546875" style="1" bestFit="1" customWidth="1"/>
    <col min="14" max="14" width="9" style="1" customWidth="1"/>
    <col min="15" max="16384" width="9.140625" style="1"/>
  </cols>
  <sheetData>
    <row r="1" spans="1:15" s="4" customFormat="1" ht="15" customHeight="1">
      <c r="A1" s="129"/>
      <c r="B1" s="129"/>
      <c r="C1" s="129"/>
      <c r="D1" s="129"/>
      <c r="E1" s="129"/>
      <c r="F1" s="129"/>
      <c r="G1" s="129"/>
      <c r="H1" s="129"/>
      <c r="I1" s="129"/>
      <c r="J1" s="129"/>
      <c r="K1" s="129"/>
      <c r="L1" s="129"/>
      <c r="M1" s="129"/>
      <c r="N1" s="129"/>
    </row>
    <row r="2" spans="1:15" s="5" customFormat="1" ht="15" customHeight="1">
      <c r="A2" s="378" t="str">
        <f ca="1">Index!A2:C2</f>
        <v>Name of utility/Company:</v>
      </c>
      <c r="B2" s="378"/>
      <c r="C2" s="368"/>
      <c r="D2" s="368"/>
      <c r="E2" s="368"/>
      <c r="F2" s="368"/>
      <c r="G2" s="368"/>
      <c r="H2" s="368"/>
      <c r="I2" s="368"/>
      <c r="J2" s="368"/>
      <c r="K2" s="368"/>
      <c r="L2" s="130"/>
      <c r="M2" s="130"/>
      <c r="N2" s="130"/>
      <c r="O2" s="8"/>
    </row>
    <row r="3" spans="1:15" s="2" customFormat="1" ht="15" customHeight="1">
      <c r="A3" s="378" t="str">
        <f ca="1">Index!A3:C3</f>
        <v>Name of the Project:</v>
      </c>
      <c r="B3" s="378"/>
      <c r="C3" s="368"/>
      <c r="D3" s="368"/>
      <c r="E3" s="368"/>
      <c r="F3" s="368"/>
      <c r="G3" s="368"/>
      <c r="H3" s="368"/>
      <c r="I3" s="368"/>
      <c r="J3" s="368"/>
      <c r="K3" s="368"/>
      <c r="L3" s="130"/>
      <c r="M3" s="130"/>
      <c r="N3" s="130"/>
    </row>
    <row r="4" spans="1:15" s="2" customFormat="1" ht="15" customHeight="1">
      <c r="A4" s="378" t="str">
        <f ca="1">Index!A4:C4</f>
        <v>Name of the Transmission Element:</v>
      </c>
      <c r="B4" s="378"/>
      <c r="C4" s="368"/>
      <c r="D4" s="368"/>
      <c r="E4" s="368"/>
      <c r="F4" s="368"/>
      <c r="G4" s="368"/>
      <c r="H4" s="368"/>
      <c r="I4" s="368"/>
      <c r="J4" s="368"/>
      <c r="K4" s="368"/>
      <c r="L4" s="130"/>
      <c r="M4" s="130"/>
      <c r="N4" s="130"/>
    </row>
    <row r="5" spans="1:15" ht="15" customHeight="1">
      <c r="A5" s="129"/>
      <c r="B5" s="129"/>
      <c r="C5" s="129"/>
      <c r="D5" s="129"/>
      <c r="E5" s="129"/>
      <c r="F5" s="129"/>
      <c r="G5" s="129"/>
      <c r="H5" s="129"/>
      <c r="I5" s="129"/>
      <c r="J5" s="129"/>
      <c r="K5" s="129"/>
      <c r="L5" s="129"/>
      <c r="M5" s="129"/>
      <c r="N5" s="129"/>
    </row>
    <row r="6" spans="1:15" ht="15" customHeight="1">
      <c r="A6" s="375" t="str">
        <f ca="1">Index!D39</f>
        <v>Details of Income from Other Business</v>
      </c>
      <c r="B6" s="375"/>
      <c r="C6" s="375"/>
      <c r="D6" s="375"/>
      <c r="E6" s="375"/>
      <c r="F6" s="375"/>
      <c r="G6" s="375"/>
      <c r="H6" s="375"/>
      <c r="I6" s="375"/>
      <c r="J6" s="49" t="s">
        <v>668</v>
      </c>
      <c r="K6" s="50"/>
      <c r="L6" s="49"/>
    </row>
    <row r="7" spans="1:15" ht="15" customHeight="1">
      <c r="A7" s="131"/>
      <c r="B7" s="131"/>
      <c r="C7" s="131"/>
      <c r="D7" s="131"/>
      <c r="E7" s="131"/>
      <c r="F7" s="131"/>
      <c r="G7" s="131"/>
      <c r="H7" s="131"/>
      <c r="I7" s="131"/>
      <c r="J7" s="131"/>
      <c r="K7" s="131"/>
      <c r="L7" s="131"/>
      <c r="M7" s="131"/>
      <c r="N7" s="22"/>
    </row>
    <row r="8" spans="1:15" ht="12.75">
      <c r="A8" s="465" t="s">
        <v>292</v>
      </c>
      <c r="B8" s="459" t="s">
        <v>16</v>
      </c>
      <c r="C8" s="459" t="s">
        <v>114</v>
      </c>
      <c r="D8" s="56" t="s">
        <v>639</v>
      </c>
      <c r="E8" s="56" t="s">
        <v>640</v>
      </c>
      <c r="F8" s="56" t="s">
        <v>641</v>
      </c>
      <c r="G8" s="56" t="s">
        <v>642</v>
      </c>
      <c r="H8" s="56" t="s">
        <v>647</v>
      </c>
      <c r="I8" s="56" t="s">
        <v>643</v>
      </c>
      <c r="J8" s="56" t="s">
        <v>644</v>
      </c>
      <c r="K8" s="56" t="s">
        <v>645</v>
      </c>
    </row>
    <row r="9" spans="1:15" ht="15" customHeight="1">
      <c r="A9" s="466"/>
      <c r="B9" s="461"/>
      <c r="C9" s="461"/>
      <c r="D9" s="369" t="s">
        <v>22</v>
      </c>
      <c r="E9" s="370"/>
      <c r="F9" s="370"/>
      <c r="G9" s="371"/>
      <c r="H9" s="80" t="s">
        <v>43</v>
      </c>
      <c r="I9" s="373" t="s">
        <v>7</v>
      </c>
      <c r="J9" s="373"/>
      <c r="K9" s="373"/>
    </row>
    <row r="10" spans="1:15" ht="15" customHeight="1">
      <c r="A10" s="145">
        <v>1</v>
      </c>
      <c r="B10" s="145"/>
      <c r="C10" s="31" t="s">
        <v>583</v>
      </c>
      <c r="D10" s="31"/>
      <c r="E10" s="31"/>
      <c r="F10" s="62"/>
      <c r="G10" s="62"/>
      <c r="H10" s="62"/>
      <c r="I10" s="61"/>
      <c r="J10" s="61"/>
      <c r="K10" s="61"/>
    </row>
    <row r="11" spans="1:15" ht="15" customHeight="1">
      <c r="A11" s="145">
        <f t="shared" ref="A11:A19" si="0">A10+1</f>
        <v>2</v>
      </c>
      <c r="B11" s="145"/>
      <c r="C11" s="31" t="s">
        <v>583</v>
      </c>
      <c r="D11" s="31"/>
      <c r="E11" s="31"/>
      <c r="F11" s="62"/>
      <c r="G11" s="62"/>
      <c r="H11" s="62"/>
      <c r="I11" s="61"/>
      <c r="J11" s="61"/>
      <c r="K11" s="61"/>
    </row>
    <row r="12" spans="1:15" ht="15" customHeight="1">
      <c r="A12" s="145">
        <f t="shared" si="0"/>
        <v>3</v>
      </c>
      <c r="B12" s="145"/>
      <c r="C12" s="31" t="s">
        <v>583</v>
      </c>
      <c r="D12" s="31"/>
      <c r="E12" s="31"/>
      <c r="F12" s="62"/>
      <c r="G12" s="62"/>
      <c r="H12" s="62"/>
      <c r="I12" s="61"/>
      <c r="J12" s="61"/>
      <c r="K12" s="61"/>
    </row>
    <row r="13" spans="1:15" ht="15" customHeight="1">
      <c r="A13" s="145">
        <f t="shared" si="0"/>
        <v>4</v>
      </c>
      <c r="B13" s="145"/>
      <c r="C13" s="31" t="s">
        <v>583</v>
      </c>
      <c r="D13" s="31"/>
      <c r="E13" s="31"/>
      <c r="F13" s="62"/>
      <c r="G13" s="62"/>
      <c r="H13" s="62"/>
      <c r="I13" s="61"/>
      <c r="J13" s="61"/>
      <c r="K13" s="61"/>
    </row>
    <row r="14" spans="1:15" ht="15" customHeight="1">
      <c r="A14" s="145">
        <f t="shared" si="0"/>
        <v>5</v>
      </c>
      <c r="B14" s="145"/>
      <c r="C14" s="31" t="s">
        <v>583</v>
      </c>
      <c r="D14" s="31"/>
      <c r="E14" s="31"/>
      <c r="F14" s="62"/>
      <c r="G14" s="62"/>
      <c r="H14" s="62"/>
      <c r="I14" s="61"/>
      <c r="J14" s="61"/>
      <c r="K14" s="61"/>
    </row>
    <row r="15" spans="1:15" ht="15" customHeight="1">
      <c r="A15" s="145">
        <f t="shared" si="0"/>
        <v>6</v>
      </c>
      <c r="B15" s="145"/>
      <c r="C15" s="31" t="s">
        <v>583</v>
      </c>
      <c r="D15" s="31"/>
      <c r="E15" s="31"/>
      <c r="F15" s="62"/>
      <c r="G15" s="62"/>
      <c r="H15" s="62"/>
      <c r="I15" s="61"/>
      <c r="J15" s="61"/>
      <c r="K15" s="61"/>
    </row>
    <row r="16" spans="1:15" ht="15" customHeight="1">
      <c r="A16" s="145">
        <f t="shared" si="0"/>
        <v>7</v>
      </c>
      <c r="B16" s="137"/>
      <c r="C16" s="31" t="s">
        <v>583</v>
      </c>
      <c r="D16" s="31"/>
      <c r="E16" s="31"/>
      <c r="F16" s="62"/>
      <c r="G16" s="62"/>
      <c r="H16" s="62"/>
      <c r="I16" s="61"/>
      <c r="J16" s="61"/>
      <c r="K16" s="61"/>
    </row>
    <row r="17" spans="1:11" ht="15" customHeight="1">
      <c r="A17" s="145">
        <f t="shared" si="0"/>
        <v>8</v>
      </c>
      <c r="B17" s="137"/>
      <c r="C17" s="31" t="s">
        <v>583</v>
      </c>
      <c r="D17" s="31"/>
      <c r="E17" s="31"/>
      <c r="F17" s="62"/>
      <c r="G17" s="62"/>
      <c r="H17" s="62"/>
      <c r="I17" s="59"/>
      <c r="J17" s="59"/>
      <c r="K17" s="59"/>
    </row>
    <row r="18" spans="1:11" ht="15" customHeight="1">
      <c r="A18" s="145">
        <f t="shared" si="0"/>
        <v>9</v>
      </c>
      <c r="B18" s="145"/>
      <c r="C18" s="31" t="s">
        <v>583</v>
      </c>
      <c r="D18" s="31"/>
      <c r="E18" s="31"/>
      <c r="F18" s="62"/>
      <c r="G18" s="62"/>
      <c r="H18" s="62"/>
      <c r="I18" s="107"/>
      <c r="J18" s="106"/>
      <c r="K18" s="106"/>
    </row>
    <row r="19" spans="1:11" ht="15" customHeight="1">
      <c r="A19" s="145">
        <f t="shared" si="0"/>
        <v>10</v>
      </c>
      <c r="B19" s="145"/>
      <c r="C19" s="31" t="s">
        <v>583</v>
      </c>
      <c r="D19" s="31"/>
      <c r="E19" s="31"/>
      <c r="F19" s="62"/>
      <c r="G19" s="62"/>
      <c r="H19" s="62"/>
      <c r="I19" s="107"/>
      <c r="J19" s="106"/>
      <c r="K19" s="106"/>
    </row>
    <row r="20" spans="1:11" ht="15" customHeight="1">
      <c r="A20" s="61"/>
      <c r="B20" s="250" t="s">
        <v>15</v>
      </c>
      <c r="C20" s="31" t="s">
        <v>583</v>
      </c>
      <c r="D20" s="31"/>
      <c r="E20" s="31"/>
      <c r="F20" s="62"/>
      <c r="G20" s="62"/>
      <c r="H20" s="62"/>
      <c r="I20" s="107"/>
      <c r="J20" s="106"/>
      <c r="K20" s="106"/>
    </row>
    <row r="21" spans="1:11" ht="15" customHeight="1">
      <c r="B21" s="1"/>
      <c r="C21" s="1"/>
      <c r="D21" s="1"/>
      <c r="E21" s="1"/>
    </row>
    <row r="22" spans="1:11" ht="28.5" customHeight="1">
      <c r="C22" s="132"/>
      <c r="D22" s="132"/>
      <c r="E22" s="132"/>
      <c r="F22" s="132"/>
      <c r="G22" s="132"/>
      <c r="H22" s="132"/>
      <c r="I22" s="132"/>
      <c r="J22" s="132"/>
      <c r="K22" s="132"/>
    </row>
    <row r="23" spans="1:11" ht="15" customHeight="1">
      <c r="B23" s="132"/>
    </row>
    <row r="25" spans="1:11" ht="15" customHeight="1">
      <c r="I25" s="393" t="s">
        <v>150</v>
      </c>
      <c r="J25" s="393"/>
    </row>
  </sheetData>
  <mergeCells count="13">
    <mergeCell ref="A2:B2"/>
    <mergeCell ref="C2:K2"/>
    <mergeCell ref="A3:B3"/>
    <mergeCell ref="C3:K3"/>
    <mergeCell ref="A4:B4"/>
    <mergeCell ref="C4:K4"/>
    <mergeCell ref="I25:J25"/>
    <mergeCell ref="A6:I6"/>
    <mergeCell ref="A8:A9"/>
    <mergeCell ref="B8:B9"/>
    <mergeCell ref="C8:C9"/>
    <mergeCell ref="I9:K9"/>
    <mergeCell ref="D9:G9"/>
  </mergeCells>
  <phoneticPr fontId="0" type="noConversion"/>
  <printOptions horizontalCentered="1" gridLines="1"/>
  <pageMargins left="0.42" right="0.27" top="0.62" bottom="0.5" header="0.25" footer="0.25"/>
  <pageSetup paperSize="9" scale="76" orientation="landscape" r:id="rId1"/>
  <headerFooter alignWithMargins="0"/>
</worksheet>
</file>

<file path=xl/worksheets/sheet34.xml><?xml version="1.0" encoding="utf-8"?>
<worksheet xmlns="http://schemas.openxmlformats.org/spreadsheetml/2006/main" xmlns:r="http://schemas.openxmlformats.org/officeDocument/2006/relationships">
  <dimension ref="A2:O52"/>
  <sheetViews>
    <sheetView view="pageBreakPreview" zoomScale="80" zoomScaleSheetLayoutView="80" workbookViewId="0">
      <selection activeCell="M20" sqref="M20"/>
    </sheetView>
  </sheetViews>
  <sheetFormatPr defaultRowHeight="12.75"/>
  <cols>
    <col min="1" max="1" width="7.5703125" style="300" bestFit="1" customWidth="1"/>
    <col min="2" max="2" width="35.140625" style="170" bestFit="1" customWidth="1"/>
    <col min="3" max="3" width="14.85546875" style="170" customWidth="1"/>
    <col min="4" max="4" width="16.85546875" style="170" customWidth="1"/>
    <col min="5" max="5" width="15.140625" style="170" customWidth="1"/>
    <col min="6" max="6" width="15.28515625" style="170" customWidth="1"/>
    <col min="7" max="7" width="18" style="170" customWidth="1"/>
    <col min="8" max="8" width="17.140625" style="170" customWidth="1"/>
    <col min="9" max="9" width="15.28515625" style="170" customWidth="1"/>
    <col min="10" max="10" width="17" style="170" customWidth="1"/>
    <col min="11" max="16384" width="9.140625" style="170"/>
  </cols>
  <sheetData>
    <row r="2" spans="1:15">
      <c r="A2" s="378" t="str">
        <f ca="1">Index!A2:C2</f>
        <v>Name of utility/Company:</v>
      </c>
      <c r="B2" s="378"/>
      <c r="C2" s="121"/>
      <c r="D2" s="121"/>
      <c r="E2" s="130"/>
      <c r="F2" s="130"/>
      <c r="G2" s="130"/>
      <c r="H2" s="130"/>
      <c r="I2" s="130"/>
      <c r="J2" s="130"/>
      <c r="K2" s="350"/>
      <c r="L2" s="351"/>
      <c r="M2" s="351"/>
      <c r="N2" s="351"/>
      <c r="O2" s="351"/>
    </row>
    <row r="3" spans="1:15">
      <c r="A3" s="378" t="str">
        <f ca="1">Index!A3:C3</f>
        <v>Name of the Project:</v>
      </c>
      <c r="B3" s="378"/>
      <c r="C3" s="121"/>
      <c r="D3" s="121"/>
      <c r="E3" s="130"/>
      <c r="F3" s="130"/>
      <c r="G3" s="130"/>
      <c r="H3" s="130"/>
      <c r="I3" s="130"/>
      <c r="J3" s="130"/>
      <c r="K3" s="350"/>
      <c r="L3" s="351"/>
      <c r="M3" s="351"/>
      <c r="N3" s="351"/>
      <c r="O3" s="351"/>
    </row>
    <row r="4" spans="1:15">
      <c r="A4" s="378" t="str">
        <f ca="1">Index!A4:C4</f>
        <v>Name of the Transmission Element:</v>
      </c>
      <c r="B4" s="378"/>
      <c r="C4" s="121"/>
      <c r="D4" s="121"/>
      <c r="E4" s="130"/>
      <c r="F4" s="130"/>
      <c r="G4" s="130"/>
      <c r="H4" s="130"/>
      <c r="I4" s="130"/>
      <c r="J4" s="130"/>
      <c r="K4" s="350"/>
      <c r="L4" s="351"/>
      <c r="M4" s="351"/>
      <c r="N4" s="351"/>
      <c r="O4" s="351"/>
    </row>
    <row r="5" spans="1:15">
      <c r="A5" s="129"/>
      <c r="B5" s="129"/>
      <c r="C5" s="129"/>
      <c r="D5" s="129"/>
      <c r="E5" s="129"/>
      <c r="F5" s="129"/>
      <c r="G5" s="129"/>
      <c r="H5" s="129"/>
      <c r="I5" s="129"/>
      <c r="J5" s="129"/>
      <c r="K5" s="350"/>
      <c r="L5" s="352"/>
      <c r="M5" s="352"/>
      <c r="N5" s="352"/>
      <c r="O5" s="352"/>
    </row>
    <row r="6" spans="1:15" s="264" customFormat="1">
      <c r="A6" s="386" t="s">
        <v>629</v>
      </c>
      <c r="B6" s="386"/>
      <c r="C6" s="386"/>
      <c r="D6" s="386"/>
      <c r="E6" s="386"/>
      <c r="F6" s="263"/>
      <c r="I6" s="458" t="s">
        <v>669</v>
      </c>
      <c r="J6" s="458"/>
      <c r="K6" s="353"/>
      <c r="L6" s="353"/>
      <c r="M6" s="353"/>
      <c r="N6" s="353"/>
      <c r="O6" s="353"/>
    </row>
    <row r="7" spans="1:15" ht="13.5" thickBot="1">
      <c r="A7" s="292"/>
      <c r="B7" s="292"/>
      <c r="C7" s="292"/>
      <c r="D7" s="292"/>
      <c r="E7" s="292"/>
      <c r="F7" s="173"/>
      <c r="G7" s="173"/>
      <c r="H7" s="173"/>
      <c r="I7" s="454" t="s">
        <v>593</v>
      </c>
      <c r="J7" s="454"/>
    </row>
    <row r="8" spans="1:15" ht="12.75" customHeight="1">
      <c r="A8" s="467"/>
      <c r="B8" s="468"/>
      <c r="C8" s="56" t="s">
        <v>639</v>
      </c>
      <c r="D8" s="56" t="s">
        <v>640</v>
      </c>
      <c r="E8" s="56" t="s">
        <v>641</v>
      </c>
      <c r="F8" s="56" t="s">
        <v>642</v>
      </c>
      <c r="G8" s="56" t="s">
        <v>647</v>
      </c>
      <c r="H8" s="56" t="s">
        <v>643</v>
      </c>
      <c r="I8" s="56" t="s">
        <v>644</v>
      </c>
      <c r="J8" s="56" t="s">
        <v>645</v>
      </c>
    </row>
    <row r="9" spans="1:15" ht="13.5" customHeight="1">
      <c r="A9" s="467"/>
      <c r="B9" s="468"/>
      <c r="C9" s="369" t="s">
        <v>22</v>
      </c>
      <c r="D9" s="370"/>
      <c r="E9" s="370"/>
      <c r="F9" s="371"/>
      <c r="G9" s="80" t="s">
        <v>43</v>
      </c>
      <c r="H9" s="373" t="s">
        <v>7</v>
      </c>
      <c r="I9" s="373"/>
      <c r="J9" s="373"/>
    </row>
    <row r="10" spans="1:15">
      <c r="A10" s="301"/>
      <c r="B10" s="220"/>
      <c r="C10" s="220"/>
      <c r="D10" s="220"/>
      <c r="E10" s="220"/>
      <c r="F10" s="206"/>
      <c r="G10" s="206"/>
      <c r="H10" s="206"/>
      <c r="I10" s="330"/>
      <c r="J10" s="331"/>
    </row>
    <row r="11" spans="1:15" ht="15" customHeight="1">
      <c r="A11" s="311">
        <v>1</v>
      </c>
      <c r="B11" s="206" t="s">
        <v>603</v>
      </c>
      <c r="C11" s="206"/>
      <c r="D11" s="206"/>
      <c r="E11" s="335">
        <f>[15]F8!C27</f>
        <v>0</v>
      </c>
      <c r="F11" s="335">
        <f>[15]F8!D27</f>
        <v>0</v>
      </c>
      <c r="G11" s="335">
        <f>[15]F8!E27</f>
        <v>0</v>
      </c>
      <c r="H11" s="335">
        <f>[15]F8!F27</f>
        <v>0</v>
      </c>
      <c r="I11" s="335">
        <f>[15]F8!G27</f>
        <v>0</v>
      </c>
      <c r="J11" s="336">
        <f>[15]F8!H27</f>
        <v>0</v>
      </c>
    </row>
    <row r="12" spans="1:15" ht="15" customHeight="1">
      <c r="A12" s="311">
        <v>2</v>
      </c>
      <c r="B12" s="229" t="s">
        <v>604</v>
      </c>
      <c r="C12" s="229"/>
      <c r="D12" s="229"/>
      <c r="E12" s="337">
        <f>[15]F5!D32</f>
        <v>0</v>
      </c>
      <c r="F12" s="337">
        <f>[15]F5!E32</f>
        <v>0</v>
      </c>
      <c r="G12" s="337">
        <f>[15]F5!F32</f>
        <v>0</v>
      </c>
      <c r="H12" s="337">
        <f>[15]F5!G32</f>
        <v>0</v>
      </c>
      <c r="I12" s="337">
        <f>[15]F5!H32</f>
        <v>0</v>
      </c>
      <c r="J12" s="338">
        <f>[15]F5!I32</f>
        <v>0</v>
      </c>
    </row>
    <row r="13" spans="1:15" ht="15" customHeight="1">
      <c r="A13" s="311">
        <v>3</v>
      </c>
      <c r="B13" s="229" t="s">
        <v>605</v>
      </c>
      <c r="C13" s="229"/>
      <c r="D13" s="229"/>
      <c r="E13" s="337">
        <f>[15]F6!D49</f>
        <v>0</v>
      </c>
      <c r="F13" s="337">
        <f>[15]F6!E49</f>
        <v>0</v>
      </c>
      <c r="G13" s="337">
        <f>[15]F6!F49</f>
        <v>0</v>
      </c>
      <c r="H13" s="337">
        <f>[15]F6!G49</f>
        <v>0</v>
      </c>
      <c r="I13" s="337">
        <f>[15]F6!H49</f>
        <v>0</v>
      </c>
      <c r="J13" s="338">
        <f>[15]F6!I49</f>
        <v>0</v>
      </c>
    </row>
    <row r="14" spans="1:15" ht="15" customHeight="1">
      <c r="A14" s="311">
        <v>4</v>
      </c>
      <c r="B14" s="229" t="s">
        <v>606</v>
      </c>
      <c r="C14" s="229"/>
      <c r="D14" s="229"/>
      <c r="E14" s="206"/>
      <c r="F14" s="322"/>
      <c r="G14" s="322"/>
      <c r="H14" s="322"/>
      <c r="I14" s="322"/>
      <c r="J14" s="339"/>
    </row>
    <row r="15" spans="1:15" ht="15" customHeight="1" thickBot="1">
      <c r="A15" s="317"/>
      <c r="B15" s="340" t="s">
        <v>607</v>
      </c>
      <c r="C15" s="340"/>
      <c r="D15" s="340"/>
      <c r="E15" s="341">
        <f t="shared" ref="E15:J15" si="0">SUM(E11:E14)</f>
        <v>0</v>
      </c>
      <c r="F15" s="341">
        <f t="shared" si="0"/>
        <v>0</v>
      </c>
      <c r="G15" s="341">
        <f t="shared" si="0"/>
        <v>0</v>
      </c>
      <c r="H15" s="341">
        <f t="shared" si="0"/>
        <v>0</v>
      </c>
      <c r="I15" s="341">
        <f t="shared" si="0"/>
        <v>0</v>
      </c>
      <c r="J15" s="342">
        <f t="shared" si="0"/>
        <v>0</v>
      </c>
    </row>
    <row r="18" spans="1:4" s="178" customFormat="1">
      <c r="A18" s="293"/>
      <c r="B18" s="294"/>
      <c r="C18" s="294"/>
      <c r="D18" s="294"/>
    </row>
    <row r="19" spans="1:4" s="178" customFormat="1">
      <c r="A19" s="295"/>
    </row>
    <row r="20" spans="1:4" s="178" customFormat="1">
      <c r="A20" s="296"/>
      <c r="B20" s="297"/>
      <c r="C20" s="297"/>
      <c r="D20" s="297"/>
    </row>
    <row r="21" spans="1:4" s="178" customFormat="1">
      <c r="A21" s="295"/>
    </row>
    <row r="22" spans="1:4" s="178" customFormat="1">
      <c r="A22" s="296"/>
      <c r="B22" s="296"/>
      <c r="C22" s="296"/>
      <c r="D22" s="296"/>
    </row>
    <row r="23" spans="1:4" s="178" customFormat="1">
      <c r="A23" s="296"/>
      <c r="B23" s="296"/>
      <c r="C23" s="296"/>
      <c r="D23" s="296"/>
    </row>
    <row r="24" spans="1:4" s="178" customFormat="1">
      <c r="A24" s="295"/>
      <c r="B24" s="298"/>
      <c r="C24" s="298"/>
      <c r="D24" s="298"/>
    </row>
    <row r="25" spans="1:4" s="178" customFormat="1">
      <c r="A25" s="295"/>
      <c r="B25" s="298"/>
      <c r="C25" s="298"/>
      <c r="D25" s="298"/>
    </row>
    <row r="26" spans="1:4" s="178" customFormat="1">
      <c r="A26" s="295"/>
    </row>
    <row r="27" spans="1:4" s="178" customFormat="1">
      <c r="A27" s="295"/>
      <c r="B27" s="299"/>
      <c r="C27" s="299"/>
      <c r="D27" s="299"/>
    </row>
    <row r="28" spans="1:4" s="178" customFormat="1">
      <c r="A28" s="295"/>
      <c r="B28" s="201"/>
      <c r="C28" s="201"/>
      <c r="D28" s="201"/>
    </row>
    <row r="29" spans="1:4" s="178" customFormat="1">
      <c r="A29" s="295"/>
      <c r="B29" s="299"/>
      <c r="C29" s="299"/>
      <c r="D29" s="299"/>
    </row>
    <row r="30" spans="1:4" s="178" customFormat="1">
      <c r="A30" s="295"/>
      <c r="B30" s="299"/>
      <c r="C30" s="299"/>
      <c r="D30" s="299"/>
    </row>
    <row r="31" spans="1:4" s="178" customFormat="1">
      <c r="A31" s="295"/>
      <c r="B31" s="299"/>
      <c r="C31" s="299"/>
      <c r="D31" s="299"/>
    </row>
    <row r="32" spans="1:4" s="178" customFormat="1">
      <c r="A32" s="295"/>
      <c r="B32" s="295"/>
      <c r="C32" s="295"/>
      <c r="D32" s="295"/>
    </row>
    <row r="33" spans="1:4" s="178" customFormat="1">
      <c r="A33" s="295"/>
      <c r="B33" s="296"/>
      <c r="C33" s="296"/>
      <c r="D33" s="296"/>
    </row>
    <row r="34" spans="1:4" s="178" customFormat="1">
      <c r="A34" s="295"/>
    </row>
    <row r="35" spans="1:4" s="178" customFormat="1">
      <c r="A35" s="295"/>
    </row>
    <row r="36" spans="1:4" s="178" customFormat="1">
      <c r="A36" s="293"/>
      <c r="B36" s="294"/>
      <c r="C36" s="294"/>
      <c r="D36" s="294"/>
    </row>
    <row r="37" spans="1:4" s="178" customFormat="1">
      <c r="A37" s="295"/>
    </row>
    <row r="38" spans="1:4" s="178" customFormat="1">
      <c r="A38" s="296"/>
      <c r="B38" s="297"/>
      <c r="C38" s="297"/>
      <c r="D38" s="297"/>
    </row>
    <row r="39" spans="1:4" s="178" customFormat="1">
      <c r="A39" s="295"/>
    </row>
    <row r="40" spans="1:4" s="178" customFormat="1">
      <c r="A40" s="296"/>
      <c r="B40" s="296"/>
      <c r="C40" s="296"/>
      <c r="D40" s="296"/>
    </row>
    <row r="41" spans="1:4" s="178" customFormat="1">
      <c r="A41" s="296"/>
      <c r="B41" s="296"/>
      <c r="C41" s="296"/>
      <c r="D41" s="296"/>
    </row>
    <row r="42" spans="1:4" s="178" customFormat="1">
      <c r="A42" s="295"/>
      <c r="B42" s="298"/>
      <c r="C42" s="298"/>
      <c r="D42" s="298"/>
    </row>
    <row r="43" spans="1:4" s="178" customFormat="1">
      <c r="A43" s="295"/>
      <c r="B43" s="298"/>
      <c r="C43" s="298"/>
      <c r="D43" s="298"/>
    </row>
    <row r="44" spans="1:4" s="178" customFormat="1">
      <c r="A44" s="295"/>
    </row>
    <row r="45" spans="1:4" s="178" customFormat="1">
      <c r="A45" s="295"/>
      <c r="B45" s="299"/>
      <c r="C45" s="299"/>
      <c r="D45" s="299"/>
    </row>
    <row r="46" spans="1:4" s="178" customFormat="1">
      <c r="A46" s="295"/>
      <c r="B46" s="201"/>
      <c r="C46" s="201"/>
      <c r="D46" s="201"/>
    </row>
    <row r="47" spans="1:4" s="178" customFormat="1">
      <c r="A47" s="295"/>
      <c r="B47" s="299"/>
      <c r="C47" s="299"/>
      <c r="D47" s="299"/>
    </row>
    <row r="48" spans="1:4" s="178" customFormat="1">
      <c r="A48" s="295"/>
      <c r="B48" s="299"/>
      <c r="C48" s="299"/>
      <c r="D48" s="299"/>
    </row>
    <row r="49" spans="1:4" s="178" customFormat="1">
      <c r="A49" s="295"/>
      <c r="B49" s="299"/>
      <c r="C49" s="299"/>
      <c r="D49" s="299"/>
    </row>
    <row r="50" spans="1:4" s="178" customFormat="1">
      <c r="A50" s="295"/>
      <c r="B50" s="295"/>
      <c r="C50" s="295"/>
      <c r="D50" s="295"/>
    </row>
    <row r="51" spans="1:4" s="178" customFormat="1">
      <c r="A51" s="295"/>
      <c r="B51" s="296"/>
      <c r="C51" s="296"/>
      <c r="D51" s="296"/>
    </row>
    <row r="52" spans="1:4" s="178" customFormat="1">
      <c r="A52" s="295"/>
    </row>
  </sheetData>
  <mergeCells count="10">
    <mergeCell ref="A8:A9"/>
    <mergeCell ref="B8:B9"/>
    <mergeCell ref="H9:J9"/>
    <mergeCell ref="C9:F9"/>
    <mergeCell ref="I7:J7"/>
    <mergeCell ref="I6:J6"/>
    <mergeCell ref="A2:B2"/>
    <mergeCell ref="A3:B3"/>
    <mergeCell ref="A4:B4"/>
    <mergeCell ref="A6:E6"/>
  </mergeCells>
  <phoneticPr fontId="0" type="noConversion"/>
  <printOptions horizontalCentered="1" gridLines="1"/>
  <pageMargins left="0.43307086614173229" right="0.27559055118110237" top="0.62992125984251968" bottom="0.51181102362204722" header="0.23622047244094491" footer="0.23622047244094491"/>
  <pageSetup paperSize="9" scale="76" orientation="landscape" r:id="rId1"/>
  <headerFooter alignWithMargins="0"/>
</worksheet>
</file>

<file path=xl/worksheets/sheet35.xml><?xml version="1.0" encoding="utf-8"?>
<worksheet xmlns="http://schemas.openxmlformats.org/spreadsheetml/2006/main" xmlns:r="http://schemas.openxmlformats.org/officeDocument/2006/relationships">
  <dimension ref="A1:AO101"/>
  <sheetViews>
    <sheetView tabSelected="1" view="pageBreakPreview" zoomScale="80" zoomScaleSheetLayoutView="80" workbookViewId="0">
      <selection activeCell="N7" sqref="N7"/>
    </sheetView>
  </sheetViews>
  <sheetFormatPr defaultRowHeight="12.75"/>
  <cols>
    <col min="1" max="1" width="5.140625" style="300" bestFit="1" customWidth="1"/>
    <col min="2" max="2" width="46" style="170" bestFit="1" customWidth="1"/>
    <col min="3" max="3" width="16.5703125" style="170" customWidth="1"/>
    <col min="4" max="4" width="16.7109375" style="170" customWidth="1"/>
    <col min="5" max="5" width="15.140625" style="170" customWidth="1"/>
    <col min="6" max="6" width="17.5703125" style="170" customWidth="1"/>
    <col min="7" max="7" width="16" style="170" customWidth="1"/>
    <col min="8" max="8" width="15.42578125" style="170" customWidth="1"/>
    <col min="9" max="9" width="16" style="170" customWidth="1"/>
    <col min="10" max="10" width="16.85546875" style="170" customWidth="1"/>
    <col min="11" max="16384" width="9.140625" style="170"/>
  </cols>
  <sheetData>
    <row r="1" spans="1:41" ht="19.5" customHeight="1"/>
    <row r="2" spans="1:41" ht="19.5" customHeight="1">
      <c r="A2" s="378" t="str">
        <f ca="1">Index!A2:C2</f>
        <v>Name of utility/Company:</v>
      </c>
      <c r="B2" s="378"/>
      <c r="C2" s="121"/>
      <c r="D2" s="121"/>
      <c r="E2" s="130"/>
      <c r="F2" s="130"/>
      <c r="G2" s="130"/>
      <c r="H2" s="130"/>
      <c r="I2" s="130"/>
      <c r="J2" s="130"/>
      <c r="K2" s="130"/>
    </row>
    <row r="3" spans="1:41" ht="19.5" customHeight="1">
      <c r="A3" s="378" t="str">
        <f ca="1">Index!A3:C3</f>
        <v>Name of the Project:</v>
      </c>
      <c r="B3" s="378"/>
      <c r="C3" s="121"/>
      <c r="D3" s="121"/>
      <c r="E3" s="130"/>
      <c r="F3" s="130"/>
      <c r="G3" s="130"/>
      <c r="H3" s="130"/>
      <c r="I3" s="130"/>
      <c r="J3" s="130"/>
      <c r="K3" s="130"/>
    </row>
    <row r="4" spans="1:41" ht="19.5" customHeight="1">
      <c r="A4" s="378" t="str">
        <f ca="1">Index!A4:C4</f>
        <v>Name of the Transmission Element:</v>
      </c>
      <c r="B4" s="378"/>
      <c r="C4" s="121"/>
      <c r="D4" s="121"/>
      <c r="E4" s="130"/>
      <c r="F4" s="130"/>
      <c r="G4" s="130"/>
      <c r="H4" s="130"/>
      <c r="I4" s="130"/>
      <c r="J4" s="130"/>
      <c r="K4" s="130"/>
    </row>
    <row r="5" spans="1:41" ht="19.5" customHeight="1">
      <c r="A5" s="129"/>
      <c r="B5" s="129"/>
      <c r="C5" s="129"/>
      <c r="D5" s="129"/>
      <c r="E5" s="129"/>
      <c r="F5" s="129"/>
      <c r="G5" s="129"/>
      <c r="H5" s="129"/>
      <c r="I5" s="129"/>
      <c r="J5" s="129"/>
      <c r="K5" s="129"/>
    </row>
    <row r="6" spans="1:41" s="264" customFormat="1">
      <c r="A6" s="386" t="s">
        <v>613</v>
      </c>
      <c r="B6" s="386"/>
      <c r="C6" s="343"/>
      <c r="D6" s="343"/>
      <c r="E6" s="306"/>
      <c r="F6" s="263"/>
      <c r="G6" s="263"/>
      <c r="J6" s="263" t="s">
        <v>618</v>
      </c>
    </row>
    <row r="7" spans="1:41">
      <c r="B7" s="292"/>
      <c r="C7" s="292"/>
      <c r="D7" s="292"/>
      <c r="E7" s="292"/>
      <c r="F7" s="173"/>
      <c r="G7" s="173"/>
      <c r="J7" s="307" t="s">
        <v>593</v>
      </c>
    </row>
    <row r="8" spans="1:41" ht="12.75" customHeight="1">
      <c r="A8" s="471"/>
      <c r="B8" s="468"/>
      <c r="C8" s="56" t="s">
        <v>639</v>
      </c>
      <c r="D8" s="56" t="s">
        <v>640</v>
      </c>
      <c r="E8" s="56" t="s">
        <v>641</v>
      </c>
      <c r="F8" s="56" t="s">
        <v>642</v>
      </c>
      <c r="G8" s="56" t="s">
        <v>647</v>
      </c>
      <c r="H8" s="56" t="s">
        <v>643</v>
      </c>
      <c r="I8" s="56" t="s">
        <v>644</v>
      </c>
      <c r="J8" s="56" t="s">
        <v>645</v>
      </c>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row>
    <row r="9" spans="1:41" ht="12.75" customHeight="1">
      <c r="A9" s="471"/>
      <c r="B9" s="468"/>
      <c r="C9" s="369" t="s">
        <v>22</v>
      </c>
      <c r="D9" s="370"/>
      <c r="E9" s="370"/>
      <c r="F9" s="371"/>
      <c r="G9" s="80" t="s">
        <v>43</v>
      </c>
      <c r="H9" s="373" t="s">
        <v>7</v>
      </c>
      <c r="I9" s="373"/>
      <c r="J9" s="3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row>
    <row r="10" spans="1:41" ht="15" customHeight="1">
      <c r="A10" s="319">
        <v>1</v>
      </c>
      <c r="B10" s="226" t="s">
        <v>621</v>
      </c>
      <c r="C10" s="226"/>
      <c r="D10" s="226"/>
      <c r="E10" s="226"/>
      <c r="F10" s="320"/>
      <c r="G10" s="320"/>
      <c r="H10" s="320"/>
      <c r="I10" s="320"/>
      <c r="J10" s="321"/>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row>
    <row r="11" spans="1:41" ht="15" customHeight="1">
      <c r="A11" s="319">
        <v>2</v>
      </c>
      <c r="B11" s="226" t="s">
        <v>614</v>
      </c>
      <c r="C11" s="226"/>
      <c r="D11" s="226"/>
      <c r="E11" s="226"/>
      <c r="F11" s="320"/>
      <c r="G11" s="320"/>
      <c r="H11" s="320"/>
      <c r="I11" s="320"/>
      <c r="J11" s="321"/>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row>
    <row r="12" spans="1:41" ht="15" customHeight="1">
      <c r="A12" s="319">
        <v>3</v>
      </c>
      <c r="B12" s="226" t="s">
        <v>615</v>
      </c>
      <c r="C12" s="226"/>
      <c r="D12" s="226"/>
      <c r="E12" s="226"/>
      <c r="F12" s="322"/>
      <c r="G12" s="322"/>
      <c r="H12" s="323"/>
      <c r="I12" s="323"/>
      <c r="J12" s="324"/>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row>
    <row r="13" spans="1:41" ht="15" customHeight="1">
      <c r="A13" s="319">
        <v>4</v>
      </c>
      <c r="B13" s="226" t="s">
        <v>616</v>
      </c>
      <c r="C13" s="226"/>
      <c r="D13" s="226"/>
      <c r="E13" s="226"/>
      <c r="F13" s="320"/>
      <c r="G13" s="320"/>
      <c r="H13" s="320"/>
      <c r="I13" s="320"/>
      <c r="J13" s="321"/>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row>
    <row r="14" spans="1:41" ht="15" customHeight="1" thickBot="1">
      <c r="A14" s="325"/>
      <c r="B14" s="318" t="s">
        <v>15</v>
      </c>
      <c r="C14" s="318"/>
      <c r="D14" s="318"/>
      <c r="E14" s="304"/>
      <c r="F14" s="304"/>
      <c r="G14" s="304"/>
      <c r="H14" s="304"/>
      <c r="I14" s="304"/>
      <c r="J14" s="305"/>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row>
    <row r="15" spans="1:41">
      <c r="A15" s="308" t="s">
        <v>281</v>
      </c>
      <c r="B15" s="469" t="s">
        <v>617</v>
      </c>
      <c r="C15" s="469"/>
      <c r="D15" s="469"/>
      <c r="E15" s="469"/>
      <c r="F15" s="469"/>
      <c r="G15" s="469"/>
      <c r="H15" s="469"/>
      <c r="I15" s="469"/>
      <c r="J15" s="469"/>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row>
    <row r="16" spans="1:41">
      <c r="A16" s="308"/>
      <c r="B16" s="470"/>
      <c r="C16" s="470"/>
      <c r="D16" s="470"/>
      <c r="E16" s="470"/>
      <c r="F16" s="470"/>
      <c r="G16" s="470"/>
      <c r="H16" s="470"/>
      <c r="I16" s="470"/>
      <c r="J16" s="470"/>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row>
    <row r="17" spans="8:41">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row>
    <row r="18" spans="8:41">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row>
    <row r="19" spans="8:41">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row>
    <row r="20" spans="8:41">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row>
    <row r="21" spans="8:41">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row>
    <row r="22" spans="8:41">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row>
    <row r="23" spans="8:41">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row>
    <row r="24" spans="8:41">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row>
    <row r="25" spans="8:41">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row>
    <row r="26" spans="8:41">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row>
    <row r="27" spans="8:41">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row>
    <row r="28" spans="8:41">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row>
    <row r="29" spans="8:41">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row>
    <row r="30" spans="8:41">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row>
    <row r="31" spans="8:41">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row>
    <row r="32" spans="8:41">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row>
    <row r="33" spans="8:41">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row>
    <row r="34" spans="8:41">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row>
    <row r="35" spans="8:41">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row>
    <row r="36" spans="8:41">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row>
    <row r="37" spans="8:41">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row>
    <row r="38" spans="8:41">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row>
    <row r="39" spans="8:41">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row>
    <row r="40" spans="8:41">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row>
    <row r="41" spans="8:41">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row>
    <row r="42" spans="8:41">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row>
    <row r="43" spans="8:41">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row>
    <row r="44" spans="8:41">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row>
    <row r="45" spans="8:41">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row>
    <row r="46" spans="8:41">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row>
    <row r="47" spans="8:41">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row>
    <row r="48" spans="8:41">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row>
    <row r="49" spans="8:41">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row>
    <row r="50" spans="8:41">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row>
    <row r="51" spans="8:41">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row>
    <row r="52" spans="8:41">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row>
    <row r="53" spans="8:41">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row>
    <row r="54" spans="8:41">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row>
    <row r="55" spans="8:41">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row>
    <row r="56" spans="8:41">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row>
    <row r="57" spans="8:41">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row>
    <row r="58" spans="8:41">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row>
    <row r="59" spans="8:41">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row>
    <row r="60" spans="8:41">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row>
    <row r="61" spans="8:41">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row>
    <row r="62" spans="8:41">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row>
    <row r="63" spans="8:41">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row>
    <row r="64" spans="8:41">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row>
    <row r="65" spans="2:41">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row>
    <row r="66" spans="2:41">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row>
    <row r="67" spans="2:41">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row>
    <row r="68" spans="2:41">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row>
    <row r="69" spans="2:41">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row>
    <row r="70" spans="2:41">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row>
    <row r="71" spans="2:41">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row>
    <row r="72" spans="2:41">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row>
    <row r="73" spans="2:41">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row>
    <row r="74" spans="2:41">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row>
    <row r="75" spans="2:41">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row>
    <row r="76" spans="2:41">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row>
    <row r="77" spans="2:41">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row>
    <row r="78" spans="2:41">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row>
    <row r="79" spans="2:41">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row>
    <row r="80" spans="2:41">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row>
    <row r="81" spans="2:41">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row>
    <row r="82" spans="2:41">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row>
    <row r="83" spans="2:41">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row>
    <row r="84" spans="2:41">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row>
    <row r="85" spans="2:41">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row>
    <row r="86" spans="2:41">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row>
    <row r="87" spans="2:41">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row>
    <row r="88" spans="2:41">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row>
    <row r="89" spans="2:41">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row>
    <row r="90" spans="2:41">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row>
    <row r="91" spans="2:41">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row>
    <row r="92" spans="2:41">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row>
    <row r="93" spans="2:41">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row>
    <row r="94" spans="2:41">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row>
    <row r="95" spans="2:41">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row>
    <row r="96" spans="2:41">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row>
    <row r="97" spans="2:41">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row>
    <row r="98" spans="2:41">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row>
    <row r="99" spans="2:41">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row>
    <row r="100" spans="2:41">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row>
    <row r="101" spans="2:41">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row>
  </sheetData>
  <mergeCells count="9">
    <mergeCell ref="B15:J16"/>
    <mergeCell ref="A2:B2"/>
    <mergeCell ref="A3:B3"/>
    <mergeCell ref="A4:B4"/>
    <mergeCell ref="H9:J9"/>
    <mergeCell ref="A6:B6"/>
    <mergeCell ref="A8:A9"/>
    <mergeCell ref="B8:B9"/>
    <mergeCell ref="C9:F9"/>
  </mergeCells>
  <phoneticPr fontId="0" type="noConversion"/>
  <printOptions horizontalCentered="1" gridLines="1"/>
  <pageMargins left="0.43307086614173229" right="0.27559055118110237" top="0.62992125984251968" bottom="0.51181102362204722" header="0.23622047244094491" footer="0.23622047244094491"/>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dimension ref="A2:K65"/>
  <sheetViews>
    <sheetView view="pageBreakPreview" topLeftCell="A31" zoomScale="80" zoomScaleSheetLayoutView="80" workbookViewId="0">
      <selection activeCell="M9" sqref="M9"/>
    </sheetView>
  </sheetViews>
  <sheetFormatPr defaultRowHeight="12.75"/>
  <cols>
    <col min="1" max="1" width="3.42578125" style="170" customWidth="1"/>
    <col min="2" max="2" width="33.5703125" style="170" customWidth="1"/>
    <col min="3" max="3" width="8.7109375" style="170" customWidth="1"/>
    <col min="4" max="4" width="9.85546875" style="170" customWidth="1"/>
    <col min="5" max="5" width="8.7109375" style="170" customWidth="1"/>
    <col min="6" max="6" width="9.85546875" style="170" customWidth="1"/>
    <col min="7" max="7" width="10.28515625" style="170" customWidth="1"/>
    <col min="8" max="9" width="8.85546875" style="170" customWidth="1"/>
    <col min="10" max="10" width="12.85546875" style="170" customWidth="1"/>
    <col min="11" max="16384" width="9.140625" style="170"/>
  </cols>
  <sheetData>
    <row r="2" spans="1:11">
      <c r="A2" s="378" t="str">
        <f ca="1">Index!A2:C2</f>
        <v>Name of utility/Company:</v>
      </c>
      <c r="B2" s="378"/>
      <c r="C2" s="121"/>
      <c r="D2" s="121"/>
      <c r="E2" s="368"/>
      <c r="F2" s="368"/>
      <c r="G2" s="368"/>
      <c r="H2" s="368"/>
      <c r="I2" s="368"/>
      <c r="J2" s="368"/>
      <c r="K2" s="368"/>
    </row>
    <row r="3" spans="1:11">
      <c r="A3" s="378" t="str">
        <f ca="1">Index!A3:C3</f>
        <v>Name of the Project:</v>
      </c>
      <c r="B3" s="378"/>
      <c r="C3" s="121"/>
      <c r="D3" s="121"/>
      <c r="E3" s="368"/>
      <c r="F3" s="368"/>
      <c r="G3" s="368"/>
      <c r="H3" s="368"/>
      <c r="I3" s="368"/>
      <c r="J3" s="368"/>
      <c r="K3" s="368"/>
    </row>
    <row r="4" spans="1:11">
      <c r="A4" s="378" t="str">
        <f ca="1">Index!A4:C4</f>
        <v>Name of the Transmission Element:</v>
      </c>
      <c r="B4" s="378"/>
      <c r="C4" s="121"/>
      <c r="D4" s="121"/>
      <c r="E4" s="130"/>
      <c r="F4" s="130"/>
      <c r="G4" s="130"/>
      <c r="H4" s="130"/>
      <c r="I4" s="130"/>
      <c r="J4" s="130"/>
      <c r="K4" s="130"/>
    </row>
    <row r="5" spans="1:11">
      <c r="A5" s="286"/>
      <c r="B5" s="286"/>
      <c r="C5" s="286"/>
      <c r="D5" s="286"/>
      <c r="E5" s="286"/>
      <c r="F5" s="286"/>
      <c r="G5" s="286"/>
      <c r="H5" s="286"/>
      <c r="I5" s="286"/>
      <c r="J5" s="286"/>
    </row>
    <row r="6" spans="1:11" s="264" customFormat="1" ht="12.75" customHeight="1">
      <c r="A6" s="343" t="s">
        <v>584</v>
      </c>
      <c r="B6" s="262"/>
      <c r="C6" s="262"/>
      <c r="D6" s="262"/>
      <c r="E6" s="263"/>
      <c r="G6" s="263"/>
      <c r="H6" s="263"/>
      <c r="I6" s="386" t="s">
        <v>670</v>
      </c>
      <c r="J6" s="386"/>
    </row>
    <row r="7" spans="1:11" ht="12.75" customHeight="1"/>
    <row r="8" spans="1:11">
      <c r="A8" s="265" t="s">
        <v>585</v>
      </c>
      <c r="B8" s="265"/>
      <c r="C8" s="265"/>
      <c r="D8" s="265"/>
      <c r="E8" s="266"/>
      <c r="F8" s="266"/>
      <c r="G8" s="266"/>
      <c r="H8" s="266"/>
      <c r="I8" s="266"/>
      <c r="J8" s="266"/>
    </row>
    <row r="9" spans="1:11">
      <c r="A9" s="382" t="s">
        <v>634</v>
      </c>
      <c r="B9" s="380" t="s">
        <v>633</v>
      </c>
      <c r="C9" s="56" t="s">
        <v>639</v>
      </c>
      <c r="D9" s="56" t="s">
        <v>640</v>
      </c>
      <c r="E9" s="56" t="s">
        <v>641</v>
      </c>
      <c r="F9" s="56" t="s">
        <v>642</v>
      </c>
      <c r="G9" s="56" t="s">
        <v>647</v>
      </c>
      <c r="H9" s="56" t="s">
        <v>643</v>
      </c>
      <c r="I9" s="56" t="s">
        <v>644</v>
      </c>
      <c r="J9" s="56" t="s">
        <v>645</v>
      </c>
    </row>
    <row r="10" spans="1:11">
      <c r="A10" s="382"/>
      <c r="B10" s="381"/>
      <c r="C10" s="369" t="s">
        <v>22</v>
      </c>
      <c r="D10" s="370"/>
      <c r="E10" s="370"/>
      <c r="F10" s="371"/>
      <c r="G10" s="80" t="s">
        <v>43</v>
      </c>
      <c r="H10" s="383" t="s">
        <v>7</v>
      </c>
      <c r="I10" s="384"/>
      <c r="J10" s="385"/>
    </row>
    <row r="11" spans="1:11">
      <c r="A11" s="267">
        <v>1</v>
      </c>
      <c r="B11" s="229"/>
      <c r="C11" s="229"/>
      <c r="D11" s="229"/>
      <c r="E11" s="269"/>
      <c r="F11" s="269"/>
      <c r="G11" s="268"/>
      <c r="H11" s="268"/>
      <c r="I11" s="268"/>
      <c r="J11" s="270"/>
    </row>
    <row r="12" spans="1:11">
      <c r="A12" s="267">
        <v>2</v>
      </c>
      <c r="B12" s="229"/>
      <c r="C12" s="229"/>
      <c r="D12" s="229"/>
      <c r="E12" s="269"/>
      <c r="F12" s="269"/>
      <c r="G12" s="268"/>
      <c r="H12" s="268"/>
      <c r="I12" s="268"/>
      <c r="J12" s="270"/>
    </row>
    <row r="13" spans="1:11">
      <c r="A13" s="267" t="s">
        <v>635</v>
      </c>
      <c r="B13" s="229"/>
      <c r="C13" s="229"/>
      <c r="D13" s="229"/>
      <c r="E13" s="269"/>
      <c r="F13" s="269"/>
      <c r="G13" s="268"/>
      <c r="H13" s="268"/>
      <c r="I13" s="268"/>
      <c r="J13" s="270"/>
    </row>
    <row r="14" spans="1:11">
      <c r="A14" s="267" t="s">
        <v>635</v>
      </c>
      <c r="B14" s="229"/>
      <c r="C14" s="229"/>
      <c r="D14" s="229"/>
      <c r="E14" s="269"/>
      <c r="F14" s="269"/>
      <c r="G14" s="268"/>
      <c r="H14" s="268"/>
      <c r="I14" s="268"/>
      <c r="J14" s="270"/>
    </row>
    <row r="15" spans="1:11">
      <c r="A15" s="267" t="s">
        <v>635</v>
      </c>
      <c r="B15" s="229"/>
      <c r="C15" s="229"/>
      <c r="D15" s="229"/>
      <c r="E15" s="269"/>
      <c r="F15" s="269"/>
      <c r="G15" s="268"/>
      <c r="H15" s="268"/>
      <c r="I15" s="268"/>
      <c r="J15" s="270"/>
    </row>
    <row r="16" spans="1:11">
      <c r="A16" s="267" t="s">
        <v>635</v>
      </c>
      <c r="B16" s="229"/>
      <c r="C16" s="229"/>
      <c r="D16" s="229"/>
      <c r="E16" s="271"/>
      <c r="F16" s="272"/>
      <c r="G16" s="272"/>
      <c r="H16" s="272"/>
      <c r="I16" s="272"/>
      <c r="J16" s="273"/>
    </row>
    <row r="17" spans="1:10" ht="13.5" thickBot="1">
      <c r="A17" s="274"/>
      <c r="B17" s="275" t="s">
        <v>586</v>
      </c>
      <c r="C17" s="276">
        <f t="shared" ref="C17:J17" si="0">SUM(C11:C16)</f>
        <v>0</v>
      </c>
      <c r="D17" s="276">
        <f t="shared" si="0"/>
        <v>0</v>
      </c>
      <c r="E17" s="276">
        <f t="shared" si="0"/>
        <v>0</v>
      </c>
      <c r="F17" s="276">
        <f t="shared" si="0"/>
        <v>0</v>
      </c>
      <c r="G17" s="276">
        <f t="shared" si="0"/>
        <v>0</v>
      </c>
      <c r="H17" s="276">
        <f t="shared" si="0"/>
        <v>0</v>
      </c>
      <c r="I17" s="276">
        <f t="shared" si="0"/>
        <v>0</v>
      </c>
      <c r="J17" s="277">
        <f t="shared" si="0"/>
        <v>0</v>
      </c>
    </row>
    <row r="18" spans="1:10" ht="7.5" customHeight="1">
      <c r="B18" s="173"/>
      <c r="C18" s="173"/>
      <c r="D18" s="173"/>
      <c r="E18" s="173"/>
      <c r="F18" s="173"/>
      <c r="G18" s="173"/>
      <c r="H18" s="173"/>
      <c r="I18" s="173"/>
      <c r="J18" s="173"/>
    </row>
    <row r="19" spans="1:10">
      <c r="A19" s="265" t="s">
        <v>587</v>
      </c>
      <c r="B19" s="266"/>
      <c r="C19" s="266"/>
      <c r="D19" s="266"/>
      <c r="E19" s="266"/>
      <c r="F19" s="266"/>
      <c r="G19" s="266"/>
      <c r="H19" s="266"/>
      <c r="I19" s="266"/>
      <c r="J19" s="266"/>
    </row>
    <row r="20" spans="1:10">
      <c r="A20" s="382" t="s">
        <v>634</v>
      </c>
      <c r="B20" s="380" t="s">
        <v>633</v>
      </c>
      <c r="C20" s="56" t="s">
        <v>639</v>
      </c>
      <c r="D20" s="56" t="s">
        <v>640</v>
      </c>
      <c r="E20" s="56" t="s">
        <v>641</v>
      </c>
      <c r="F20" s="56" t="s">
        <v>642</v>
      </c>
      <c r="G20" s="56" t="s">
        <v>647</v>
      </c>
      <c r="H20" s="56" t="s">
        <v>643</v>
      </c>
      <c r="I20" s="56" t="s">
        <v>644</v>
      </c>
      <c r="J20" s="56" t="s">
        <v>645</v>
      </c>
    </row>
    <row r="21" spans="1:10">
      <c r="A21" s="382"/>
      <c r="B21" s="381"/>
      <c r="C21" s="369" t="s">
        <v>22</v>
      </c>
      <c r="D21" s="370"/>
      <c r="E21" s="370"/>
      <c r="F21" s="371"/>
      <c r="G21" s="80" t="s">
        <v>43</v>
      </c>
      <c r="H21" s="383" t="s">
        <v>7</v>
      </c>
      <c r="I21" s="384"/>
      <c r="J21" s="385"/>
    </row>
    <row r="22" spans="1:10">
      <c r="A22" s="267">
        <v>1</v>
      </c>
      <c r="B22" s="229"/>
      <c r="C22" s="229"/>
      <c r="D22" s="229"/>
      <c r="E22" s="278"/>
      <c r="F22" s="278"/>
      <c r="G22" s="278"/>
      <c r="H22" s="278"/>
      <c r="I22" s="278"/>
      <c r="J22" s="279"/>
    </row>
    <row r="23" spans="1:10">
      <c r="A23" s="267">
        <v>2</v>
      </c>
      <c r="B23" s="229"/>
      <c r="C23" s="229"/>
      <c r="D23" s="229"/>
      <c r="E23" s="278"/>
      <c r="F23" s="278"/>
      <c r="G23" s="278"/>
      <c r="H23" s="278"/>
      <c r="I23" s="278"/>
      <c r="J23" s="279"/>
    </row>
    <row r="24" spans="1:10">
      <c r="A24" s="267" t="s">
        <v>635</v>
      </c>
      <c r="B24" s="229"/>
      <c r="C24" s="229"/>
      <c r="D24" s="229"/>
      <c r="E24" s="278"/>
      <c r="F24" s="278"/>
      <c r="G24" s="278"/>
      <c r="H24" s="278"/>
      <c r="I24" s="278"/>
      <c r="J24" s="279"/>
    </row>
    <row r="25" spans="1:10">
      <c r="A25" s="267" t="s">
        <v>635</v>
      </c>
      <c r="B25" s="229"/>
      <c r="C25" s="229"/>
      <c r="D25" s="229"/>
      <c r="E25" s="278"/>
      <c r="F25" s="278"/>
      <c r="G25" s="278"/>
      <c r="H25" s="278"/>
      <c r="I25" s="278"/>
      <c r="J25" s="279"/>
    </row>
    <row r="26" spans="1:10">
      <c r="A26" s="267" t="s">
        <v>635</v>
      </c>
      <c r="B26" s="229"/>
      <c r="C26" s="229"/>
      <c r="D26" s="229"/>
      <c r="E26" s="278"/>
      <c r="F26" s="278"/>
      <c r="G26" s="278"/>
      <c r="H26" s="278"/>
      <c r="I26" s="278"/>
      <c r="J26" s="279"/>
    </row>
    <row r="27" spans="1:10">
      <c r="A27" s="267" t="s">
        <v>635</v>
      </c>
      <c r="B27" s="229"/>
      <c r="C27" s="229"/>
      <c r="D27" s="229"/>
      <c r="E27" s="280"/>
      <c r="F27" s="278"/>
      <c r="G27" s="281"/>
      <c r="H27" s="281"/>
      <c r="I27" s="281"/>
      <c r="J27" s="282"/>
    </row>
    <row r="28" spans="1:10" ht="13.5" thickBot="1">
      <c r="A28" s="274"/>
      <c r="B28" s="275" t="s">
        <v>586</v>
      </c>
      <c r="C28" s="276">
        <f t="shared" ref="C28:J28" si="1">SUM(C22:C27)</f>
        <v>0</v>
      </c>
      <c r="D28" s="276">
        <f t="shared" si="1"/>
        <v>0</v>
      </c>
      <c r="E28" s="276">
        <f t="shared" si="1"/>
        <v>0</v>
      </c>
      <c r="F28" s="276">
        <f t="shared" si="1"/>
        <v>0</v>
      </c>
      <c r="G28" s="276">
        <f t="shared" si="1"/>
        <v>0</v>
      </c>
      <c r="H28" s="276">
        <f t="shared" si="1"/>
        <v>0</v>
      </c>
      <c r="I28" s="276">
        <f t="shared" si="1"/>
        <v>0</v>
      </c>
      <c r="J28" s="277">
        <f t="shared" si="1"/>
        <v>0</v>
      </c>
    </row>
    <row r="29" spans="1:10" ht="6" customHeight="1"/>
    <row r="30" spans="1:10">
      <c r="A30" s="265" t="s">
        <v>588</v>
      </c>
      <c r="B30" s="266"/>
      <c r="C30" s="266"/>
      <c r="D30" s="266"/>
      <c r="E30" s="266"/>
      <c r="F30" s="266"/>
      <c r="G30" s="266"/>
      <c r="H30" s="266"/>
      <c r="I30" s="266"/>
      <c r="J30" s="266"/>
    </row>
    <row r="31" spans="1:10" ht="12.75" customHeight="1">
      <c r="A31" s="382" t="s">
        <v>634</v>
      </c>
      <c r="B31" s="380" t="s">
        <v>633</v>
      </c>
      <c r="C31" s="56" t="s">
        <v>639</v>
      </c>
      <c r="D31" s="56" t="s">
        <v>640</v>
      </c>
      <c r="E31" s="56" t="s">
        <v>641</v>
      </c>
      <c r="F31" s="56" t="s">
        <v>642</v>
      </c>
      <c r="G31" s="56" t="s">
        <v>647</v>
      </c>
      <c r="H31" s="56" t="s">
        <v>643</v>
      </c>
      <c r="I31" s="56" t="s">
        <v>644</v>
      </c>
      <c r="J31" s="56" t="s">
        <v>645</v>
      </c>
    </row>
    <row r="32" spans="1:10">
      <c r="A32" s="382"/>
      <c r="B32" s="381"/>
      <c r="C32" s="369" t="s">
        <v>22</v>
      </c>
      <c r="D32" s="370"/>
      <c r="E32" s="370"/>
      <c r="F32" s="371"/>
      <c r="G32" s="80" t="s">
        <v>43</v>
      </c>
      <c r="H32" s="383" t="s">
        <v>7</v>
      </c>
      <c r="I32" s="384"/>
      <c r="J32" s="385"/>
    </row>
    <row r="33" spans="1:10">
      <c r="A33" s="267">
        <v>1</v>
      </c>
      <c r="B33" s="229"/>
      <c r="C33" s="229"/>
      <c r="D33" s="229"/>
      <c r="E33" s="280"/>
      <c r="F33" s="280"/>
      <c r="G33" s="280"/>
      <c r="H33" s="280"/>
      <c r="I33" s="280"/>
      <c r="J33" s="283"/>
    </row>
    <row r="34" spans="1:10">
      <c r="A34" s="267">
        <v>2</v>
      </c>
      <c r="B34" s="229"/>
      <c r="C34" s="229"/>
      <c r="D34" s="229"/>
      <c r="E34" s="280"/>
      <c r="F34" s="280"/>
      <c r="G34" s="280"/>
      <c r="H34" s="280"/>
      <c r="I34" s="280"/>
      <c r="J34" s="283"/>
    </row>
    <row r="35" spans="1:10">
      <c r="A35" s="267" t="s">
        <v>635</v>
      </c>
      <c r="B35" s="229"/>
      <c r="C35" s="229"/>
      <c r="D35" s="229"/>
      <c r="E35" s="280"/>
      <c r="F35" s="280"/>
      <c r="G35" s="280"/>
      <c r="H35" s="280"/>
      <c r="I35" s="280"/>
      <c r="J35" s="283"/>
    </row>
    <row r="36" spans="1:10">
      <c r="A36" s="267" t="s">
        <v>635</v>
      </c>
      <c r="B36" s="229"/>
      <c r="C36" s="229"/>
      <c r="D36" s="229"/>
      <c r="E36" s="280"/>
      <c r="F36" s="280"/>
      <c r="G36" s="280"/>
      <c r="H36" s="280"/>
      <c r="I36" s="280"/>
      <c r="J36" s="283"/>
    </row>
    <row r="37" spans="1:10">
      <c r="A37" s="267" t="s">
        <v>635</v>
      </c>
      <c r="B37" s="229"/>
      <c r="C37" s="229"/>
      <c r="D37" s="229"/>
      <c r="E37" s="280"/>
      <c r="F37" s="280"/>
      <c r="G37" s="280"/>
      <c r="H37" s="280"/>
      <c r="I37" s="280"/>
      <c r="J37" s="283"/>
    </row>
    <row r="38" spans="1:10">
      <c r="A38" s="267" t="s">
        <v>635</v>
      </c>
      <c r="B38" s="229"/>
      <c r="C38" s="229"/>
      <c r="D38" s="229"/>
      <c r="E38" s="280"/>
      <c r="F38" s="280"/>
      <c r="G38" s="280"/>
      <c r="H38" s="280"/>
      <c r="I38" s="280"/>
      <c r="J38" s="283"/>
    </row>
    <row r="39" spans="1:10" ht="13.5" thickBot="1">
      <c r="A39" s="274"/>
      <c r="B39" s="275" t="s">
        <v>586</v>
      </c>
      <c r="C39" s="276">
        <f t="shared" ref="C39:J39" si="2">SUM(C33:C38)</f>
        <v>0</v>
      </c>
      <c r="D39" s="276">
        <f t="shared" si="2"/>
        <v>0</v>
      </c>
      <c r="E39" s="276">
        <f t="shared" si="2"/>
        <v>0</v>
      </c>
      <c r="F39" s="276">
        <f t="shared" si="2"/>
        <v>0</v>
      </c>
      <c r="G39" s="276">
        <f t="shared" si="2"/>
        <v>0</v>
      </c>
      <c r="H39" s="276">
        <f t="shared" si="2"/>
        <v>0</v>
      </c>
      <c r="I39" s="276">
        <f t="shared" si="2"/>
        <v>0</v>
      </c>
      <c r="J39" s="277">
        <f t="shared" si="2"/>
        <v>0</v>
      </c>
    </row>
    <row r="40" spans="1:10" ht="6" customHeight="1"/>
    <row r="41" spans="1:10">
      <c r="A41" s="265" t="s">
        <v>589</v>
      </c>
      <c r="B41" s="266"/>
      <c r="C41" s="266"/>
      <c r="D41" s="266"/>
      <c r="E41" s="266"/>
      <c r="F41" s="266"/>
      <c r="G41" s="266"/>
      <c r="H41" s="266"/>
      <c r="I41" s="266"/>
      <c r="J41" s="266"/>
    </row>
    <row r="42" spans="1:10" ht="4.5" customHeight="1">
      <c r="B42" s="173"/>
      <c r="C42" s="173"/>
      <c r="D42" s="173"/>
      <c r="E42" s="173"/>
      <c r="F42" s="173"/>
      <c r="G42" s="173"/>
      <c r="H42" s="173"/>
      <c r="I42" s="173"/>
      <c r="J42" s="173"/>
    </row>
    <row r="43" spans="1:10" ht="12.75" customHeight="1">
      <c r="A43" s="382" t="s">
        <v>634</v>
      </c>
      <c r="B43" s="380" t="s">
        <v>633</v>
      </c>
      <c r="C43" s="56" t="s">
        <v>639</v>
      </c>
      <c r="D43" s="56" t="s">
        <v>640</v>
      </c>
      <c r="E43" s="56" t="s">
        <v>641</v>
      </c>
      <c r="F43" s="56" t="s">
        <v>642</v>
      </c>
      <c r="G43" s="56" t="s">
        <v>647</v>
      </c>
      <c r="H43" s="56" t="s">
        <v>643</v>
      </c>
      <c r="I43" s="56" t="s">
        <v>644</v>
      </c>
      <c r="J43" s="56" t="s">
        <v>645</v>
      </c>
    </row>
    <row r="44" spans="1:10">
      <c r="A44" s="382"/>
      <c r="B44" s="381"/>
      <c r="C44" s="369" t="s">
        <v>22</v>
      </c>
      <c r="D44" s="370"/>
      <c r="E44" s="370"/>
      <c r="F44" s="371"/>
      <c r="G44" s="80" t="s">
        <v>43</v>
      </c>
      <c r="H44" s="383" t="s">
        <v>7</v>
      </c>
      <c r="I44" s="384"/>
      <c r="J44" s="385"/>
    </row>
    <row r="45" spans="1:10">
      <c r="A45" s="267">
        <v>1</v>
      </c>
      <c r="B45" s="229"/>
      <c r="C45" s="229"/>
      <c r="D45" s="229"/>
      <c r="E45" s="280"/>
      <c r="F45" s="280"/>
      <c r="G45" s="280"/>
      <c r="H45" s="280"/>
      <c r="I45" s="280"/>
      <c r="J45" s="283"/>
    </row>
    <row r="46" spans="1:10">
      <c r="A46" s="267">
        <v>2</v>
      </c>
      <c r="B46" s="229"/>
      <c r="C46" s="229"/>
      <c r="D46" s="229"/>
      <c r="E46" s="280"/>
      <c r="F46" s="280"/>
      <c r="G46" s="280"/>
      <c r="H46" s="280"/>
      <c r="I46" s="280"/>
      <c r="J46" s="283"/>
    </row>
    <row r="47" spans="1:10">
      <c r="A47" s="267" t="s">
        <v>635</v>
      </c>
      <c r="B47" s="229"/>
      <c r="C47" s="229"/>
      <c r="D47" s="229"/>
      <c r="E47" s="280"/>
      <c r="F47" s="280"/>
      <c r="G47" s="280"/>
      <c r="H47" s="280"/>
      <c r="I47" s="280"/>
      <c r="J47" s="283"/>
    </row>
    <row r="48" spans="1:10">
      <c r="A48" s="267" t="s">
        <v>635</v>
      </c>
      <c r="B48" s="229"/>
      <c r="C48" s="229"/>
      <c r="D48" s="229"/>
      <c r="E48" s="280"/>
      <c r="F48" s="280"/>
      <c r="G48" s="280"/>
      <c r="H48" s="280"/>
      <c r="I48" s="280"/>
      <c r="J48" s="283"/>
    </row>
    <row r="49" spans="1:10">
      <c r="A49" s="267" t="s">
        <v>635</v>
      </c>
      <c r="B49" s="229"/>
      <c r="C49" s="229"/>
      <c r="D49" s="229"/>
      <c r="E49" s="280"/>
      <c r="F49" s="280"/>
      <c r="G49" s="280"/>
      <c r="H49" s="280"/>
      <c r="I49" s="280"/>
      <c r="J49" s="283"/>
    </row>
    <row r="50" spans="1:10">
      <c r="A50" s="267" t="s">
        <v>635</v>
      </c>
      <c r="B50" s="229"/>
      <c r="C50" s="229"/>
      <c r="D50" s="229"/>
      <c r="E50" s="280"/>
      <c r="F50" s="280"/>
      <c r="G50" s="280"/>
      <c r="H50" s="280"/>
      <c r="I50" s="280"/>
      <c r="J50" s="283"/>
    </row>
    <row r="51" spans="1:10" ht="13.5" thickBot="1">
      <c r="A51" s="274"/>
      <c r="B51" s="275" t="s">
        <v>586</v>
      </c>
      <c r="C51" s="276">
        <f t="shared" ref="C51:J51" si="3">SUM(C45:C50)</f>
        <v>0</v>
      </c>
      <c r="D51" s="276">
        <f t="shared" si="3"/>
        <v>0</v>
      </c>
      <c r="E51" s="276">
        <f t="shared" si="3"/>
        <v>0</v>
      </c>
      <c r="F51" s="276">
        <f t="shared" si="3"/>
        <v>0</v>
      </c>
      <c r="G51" s="276">
        <f t="shared" si="3"/>
        <v>0</v>
      </c>
      <c r="H51" s="276">
        <f t="shared" si="3"/>
        <v>0</v>
      </c>
      <c r="I51" s="276">
        <f t="shared" si="3"/>
        <v>0</v>
      </c>
      <c r="J51" s="277">
        <f t="shared" si="3"/>
        <v>0</v>
      </c>
    </row>
    <row r="52" spans="1:10" ht="8.25" customHeight="1"/>
    <row r="53" spans="1:10">
      <c r="A53" s="265" t="s">
        <v>590</v>
      </c>
      <c r="B53" s="266"/>
      <c r="C53" s="266"/>
      <c r="D53" s="266"/>
      <c r="E53" s="266"/>
      <c r="F53" s="266"/>
      <c r="G53" s="266"/>
      <c r="H53" s="266"/>
      <c r="I53" s="266"/>
      <c r="J53" s="266"/>
    </row>
    <row r="54" spans="1:10" ht="12.75" customHeight="1">
      <c r="A54" s="382" t="s">
        <v>634</v>
      </c>
      <c r="B54" s="380" t="s">
        <v>633</v>
      </c>
      <c r="C54" s="56" t="s">
        <v>639</v>
      </c>
      <c r="D54" s="56" t="s">
        <v>640</v>
      </c>
      <c r="E54" s="56" t="s">
        <v>641</v>
      </c>
      <c r="F54" s="56" t="s">
        <v>642</v>
      </c>
      <c r="G54" s="56" t="s">
        <v>647</v>
      </c>
      <c r="H54" s="56" t="s">
        <v>643</v>
      </c>
      <c r="I54" s="56" t="s">
        <v>644</v>
      </c>
      <c r="J54" s="56" t="s">
        <v>645</v>
      </c>
    </row>
    <row r="55" spans="1:10">
      <c r="A55" s="382"/>
      <c r="B55" s="381"/>
      <c r="C55" s="369" t="s">
        <v>22</v>
      </c>
      <c r="D55" s="370"/>
      <c r="E55" s="370"/>
      <c r="F55" s="371"/>
      <c r="G55" s="80" t="s">
        <v>43</v>
      </c>
      <c r="H55" s="383" t="s">
        <v>7</v>
      </c>
      <c r="I55" s="384"/>
      <c r="J55" s="385"/>
    </row>
    <row r="56" spans="1:10">
      <c r="A56" s="267">
        <v>1</v>
      </c>
      <c r="B56" s="229"/>
      <c r="C56" s="229"/>
      <c r="D56" s="229"/>
      <c r="E56" s="280"/>
      <c r="F56" s="280"/>
      <c r="G56" s="280"/>
      <c r="H56" s="280"/>
      <c r="I56" s="280"/>
      <c r="J56" s="283"/>
    </row>
    <row r="57" spans="1:10">
      <c r="A57" s="267">
        <v>2</v>
      </c>
      <c r="B57" s="229"/>
      <c r="C57" s="229"/>
      <c r="D57" s="229"/>
      <c r="E57" s="280"/>
      <c r="F57" s="280"/>
      <c r="G57" s="280"/>
      <c r="H57" s="280"/>
      <c r="I57" s="280"/>
      <c r="J57" s="283"/>
    </row>
    <row r="58" spans="1:10">
      <c r="A58" s="267" t="s">
        <v>635</v>
      </c>
      <c r="B58" s="229"/>
      <c r="C58" s="229"/>
      <c r="D58" s="229"/>
      <c r="E58" s="280"/>
      <c r="F58" s="280"/>
      <c r="G58" s="280"/>
      <c r="H58" s="280"/>
      <c r="I58" s="280"/>
      <c r="J58" s="283"/>
    </row>
    <row r="59" spans="1:10">
      <c r="A59" s="267" t="s">
        <v>635</v>
      </c>
      <c r="B59" s="229"/>
      <c r="C59" s="229"/>
      <c r="D59" s="229"/>
      <c r="E59" s="280"/>
      <c r="F59" s="280"/>
      <c r="G59" s="280"/>
      <c r="H59" s="280"/>
      <c r="I59" s="280"/>
      <c r="J59" s="283"/>
    </row>
    <row r="60" spans="1:10">
      <c r="A60" s="267" t="s">
        <v>635</v>
      </c>
      <c r="B60" s="229"/>
      <c r="C60" s="229"/>
      <c r="D60" s="229"/>
      <c r="E60" s="280"/>
      <c r="F60" s="280"/>
      <c r="G60" s="280"/>
      <c r="H60" s="280"/>
      <c r="I60" s="280"/>
      <c r="J60" s="283"/>
    </row>
    <row r="61" spans="1:10">
      <c r="A61" s="267" t="s">
        <v>635</v>
      </c>
      <c r="B61" s="229"/>
      <c r="C61" s="229"/>
      <c r="D61" s="229"/>
      <c r="E61" s="280"/>
      <c r="F61" s="280"/>
      <c r="G61" s="280"/>
      <c r="H61" s="280"/>
      <c r="I61" s="280"/>
      <c r="J61" s="283"/>
    </row>
    <row r="62" spans="1:10" ht="13.5" thickBot="1">
      <c r="A62" s="274"/>
      <c r="B62" s="275" t="s">
        <v>586</v>
      </c>
      <c r="C62" s="276">
        <f t="shared" ref="C62:J62" si="4">SUM(C56:C61)</f>
        <v>0</v>
      </c>
      <c r="D62" s="276">
        <f t="shared" si="4"/>
        <v>0</v>
      </c>
      <c r="E62" s="276">
        <f t="shared" si="4"/>
        <v>0</v>
      </c>
      <c r="F62" s="276">
        <f t="shared" si="4"/>
        <v>0</v>
      </c>
      <c r="G62" s="276">
        <f t="shared" si="4"/>
        <v>0</v>
      </c>
      <c r="H62" s="276">
        <f t="shared" si="4"/>
        <v>0</v>
      </c>
      <c r="I62" s="276">
        <f t="shared" si="4"/>
        <v>0</v>
      </c>
      <c r="J62" s="277">
        <f t="shared" si="4"/>
        <v>0</v>
      </c>
    </row>
    <row r="63" spans="1:10">
      <c r="A63" s="284"/>
      <c r="B63" s="178"/>
      <c r="C63" s="178"/>
      <c r="D63" s="178"/>
      <c r="E63" s="285"/>
      <c r="F63" s="285"/>
      <c r="G63" s="285"/>
      <c r="H63" s="285"/>
      <c r="I63" s="285"/>
      <c r="J63" s="285"/>
    </row>
    <row r="64" spans="1:10">
      <c r="A64" s="173"/>
      <c r="B64" s="379"/>
      <c r="C64" s="379"/>
      <c r="D64" s="379"/>
      <c r="E64" s="379"/>
      <c r="F64" s="379"/>
      <c r="G64" s="379"/>
      <c r="H64" s="379"/>
      <c r="I64" s="379"/>
      <c r="J64" s="379"/>
    </row>
    <row r="65" spans="1:10">
      <c r="A65" s="173"/>
      <c r="B65" s="379"/>
      <c r="C65" s="379"/>
      <c r="D65" s="379"/>
      <c r="E65" s="379"/>
      <c r="F65" s="379"/>
      <c r="G65" s="379"/>
      <c r="H65" s="379"/>
      <c r="I65" s="379"/>
      <c r="J65" s="379"/>
    </row>
  </sheetData>
  <mergeCells count="28">
    <mergeCell ref="A31:A32"/>
    <mergeCell ref="B31:B32"/>
    <mergeCell ref="C21:F21"/>
    <mergeCell ref="C32:F32"/>
    <mergeCell ref="H55:J55"/>
    <mergeCell ref="H44:J44"/>
    <mergeCell ref="H32:J32"/>
    <mergeCell ref="H21:J21"/>
    <mergeCell ref="B65:J65"/>
    <mergeCell ref="H10:J10"/>
    <mergeCell ref="E2:K2"/>
    <mergeCell ref="A2:B2"/>
    <mergeCell ref="E3:K3"/>
    <mergeCell ref="A4:B4"/>
    <mergeCell ref="I6:J6"/>
    <mergeCell ref="A9:A10"/>
    <mergeCell ref="B9:B10"/>
    <mergeCell ref="A3:B3"/>
    <mergeCell ref="B64:J64"/>
    <mergeCell ref="B20:B21"/>
    <mergeCell ref="C10:F10"/>
    <mergeCell ref="A43:A44"/>
    <mergeCell ref="B43:B44"/>
    <mergeCell ref="A54:A55"/>
    <mergeCell ref="B54:B55"/>
    <mergeCell ref="C44:F44"/>
    <mergeCell ref="C55:F55"/>
    <mergeCell ref="A20:A21"/>
  </mergeCells>
  <phoneticPr fontId="0" type="noConversion"/>
  <printOptions horizontalCentered="1" gridLines="1"/>
  <pageMargins left="0.42" right="0.27" top="0.62" bottom="0.5" header="0.25" footer="0.25"/>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6"/>
  <dimension ref="A1:H31"/>
  <sheetViews>
    <sheetView showGridLines="0" view="pageBreakPreview" zoomScale="80" zoomScaleSheetLayoutView="80" workbookViewId="0">
      <selection activeCell="D4" sqref="D4:H4"/>
    </sheetView>
  </sheetViews>
  <sheetFormatPr defaultColWidth="14.7109375" defaultRowHeight="12.75"/>
  <cols>
    <col min="1" max="1" width="6.42578125" style="33" customWidth="1"/>
    <col min="2" max="2" width="19.140625" style="27" bestFit="1" customWidth="1"/>
    <col min="3" max="3" width="12.85546875" style="27" customWidth="1"/>
    <col min="4" max="4" width="10.28515625" style="27" customWidth="1"/>
    <col min="5" max="5" width="15.7109375" style="27" customWidth="1"/>
    <col min="6" max="6" width="10.28515625" style="27" customWidth="1"/>
    <col min="7" max="7" width="14.7109375" style="27" customWidth="1"/>
    <col min="8" max="8" width="13" style="27" customWidth="1"/>
    <col min="9" max="16384" width="14.7109375" style="27"/>
  </cols>
  <sheetData>
    <row r="1" spans="1:8" s="16" customFormat="1" ht="15" customHeight="1">
      <c r="A1" s="372"/>
      <c r="B1" s="372"/>
      <c r="C1" s="372"/>
      <c r="D1" s="372"/>
      <c r="E1" s="372"/>
      <c r="F1" s="372"/>
      <c r="G1" s="372"/>
      <c r="H1" s="372"/>
    </row>
    <row r="2" spans="1:8" s="26" customFormat="1" ht="15" customHeight="1">
      <c r="A2" s="378" t="str">
        <f ca="1">Index!A2:C2</f>
        <v>Name of utility/Company:</v>
      </c>
      <c r="B2" s="378"/>
      <c r="C2" s="378"/>
      <c r="D2" s="368"/>
      <c r="E2" s="368"/>
      <c r="F2" s="368"/>
      <c r="G2" s="368"/>
      <c r="H2" s="368"/>
    </row>
    <row r="3" spans="1:8" s="16" customFormat="1" ht="15" customHeight="1">
      <c r="A3" s="378" t="str">
        <f ca="1">Index!A3:C3</f>
        <v>Name of the Project:</v>
      </c>
      <c r="B3" s="378"/>
      <c r="C3" s="378"/>
      <c r="D3" s="368"/>
      <c r="E3" s="368"/>
      <c r="F3" s="368"/>
      <c r="G3" s="368"/>
      <c r="H3" s="368"/>
    </row>
    <row r="4" spans="1:8" s="16" customFormat="1" ht="15" customHeight="1">
      <c r="A4" s="378" t="str">
        <f ca="1">Index!A4:C4</f>
        <v>Name of the Transmission Element:</v>
      </c>
      <c r="B4" s="378"/>
      <c r="C4" s="378"/>
      <c r="D4" s="368"/>
      <c r="E4" s="368"/>
      <c r="F4" s="368"/>
      <c r="G4" s="368"/>
      <c r="H4" s="368"/>
    </row>
    <row r="5" spans="1:8" ht="15" customHeight="1">
      <c r="A5" s="372"/>
      <c r="B5" s="372"/>
      <c r="C5" s="372"/>
      <c r="D5" s="372"/>
      <c r="E5" s="372"/>
      <c r="F5" s="372"/>
      <c r="G5" s="372"/>
      <c r="H5" s="372"/>
    </row>
    <row r="6" spans="1:8" ht="15" customHeight="1">
      <c r="A6" s="375" t="str">
        <f ca="1">Index!D11</f>
        <v>Details of Transmission Lines and Substations</v>
      </c>
      <c r="B6" s="375"/>
      <c r="C6" s="375"/>
      <c r="D6" s="375"/>
      <c r="E6" s="375"/>
      <c r="F6" s="375"/>
      <c r="G6" s="49" t="s">
        <v>145</v>
      </c>
      <c r="H6" s="50" t="str">
        <f ca="1">Index!C11</f>
        <v>F2</v>
      </c>
    </row>
    <row r="7" spans="1:8" ht="15" customHeight="1">
      <c r="A7" s="19"/>
      <c r="B7" s="19"/>
      <c r="C7" s="19"/>
      <c r="D7" s="19"/>
      <c r="E7" s="19"/>
      <c r="F7" s="19"/>
      <c r="G7" s="19"/>
      <c r="H7" s="19"/>
    </row>
    <row r="8" spans="1:8" ht="15" customHeight="1">
      <c r="A8" s="389" t="s">
        <v>436</v>
      </c>
      <c r="B8" s="389"/>
      <c r="C8" s="389"/>
      <c r="D8" s="389"/>
      <c r="E8" s="389"/>
      <c r="F8" s="389"/>
      <c r="G8" s="389"/>
      <c r="H8" s="389"/>
    </row>
    <row r="9" spans="1:8" s="33" customFormat="1" ht="38.25">
      <c r="A9" s="65" t="s">
        <v>292</v>
      </c>
      <c r="B9" s="65" t="s">
        <v>429</v>
      </c>
      <c r="C9" s="65" t="s">
        <v>444</v>
      </c>
      <c r="D9" s="65" t="s">
        <v>430</v>
      </c>
      <c r="E9" s="65" t="s">
        <v>445</v>
      </c>
      <c r="F9" s="65" t="s">
        <v>431</v>
      </c>
      <c r="G9" s="65" t="s">
        <v>432</v>
      </c>
      <c r="H9" s="65" t="s">
        <v>433</v>
      </c>
    </row>
    <row r="10" spans="1:8" ht="15" customHeight="1">
      <c r="A10" s="95">
        <v>1</v>
      </c>
      <c r="B10" s="9"/>
      <c r="C10" s="30"/>
      <c r="D10" s="30"/>
      <c r="E10" s="30"/>
      <c r="F10" s="30"/>
      <c r="G10" s="30"/>
      <c r="H10" s="30"/>
    </row>
    <row r="11" spans="1:8" ht="15" customHeight="1">
      <c r="A11" s="95">
        <v>2</v>
      </c>
      <c r="B11" s="94"/>
      <c r="C11" s="95"/>
      <c r="D11" s="95"/>
      <c r="E11" s="95"/>
      <c r="F11" s="95"/>
      <c r="G11" s="95"/>
      <c r="H11" s="95"/>
    </row>
    <row r="12" spans="1:8" ht="15" customHeight="1">
      <c r="A12" s="95">
        <v>3</v>
      </c>
      <c r="B12" s="94"/>
      <c r="C12" s="95"/>
      <c r="D12" s="95"/>
      <c r="E12" s="95"/>
      <c r="F12" s="95"/>
      <c r="G12" s="95"/>
      <c r="H12" s="95"/>
    </row>
    <row r="13" spans="1:8" ht="15" customHeight="1">
      <c r="A13" s="30" t="s">
        <v>437</v>
      </c>
      <c r="B13" s="93"/>
      <c r="C13" s="95"/>
      <c r="D13" s="95"/>
      <c r="E13" s="95"/>
      <c r="F13" s="95"/>
      <c r="G13" s="95"/>
      <c r="H13" s="95"/>
    </row>
    <row r="14" spans="1:8" ht="15" customHeight="1">
      <c r="A14" s="30" t="s">
        <v>437</v>
      </c>
      <c r="B14" s="93"/>
      <c r="C14" s="95"/>
      <c r="D14" s="95"/>
      <c r="E14" s="95"/>
      <c r="F14" s="95"/>
      <c r="G14" s="95"/>
      <c r="H14" s="95"/>
    </row>
    <row r="15" spans="1:8" ht="15" customHeight="1">
      <c r="A15" s="30" t="s">
        <v>437</v>
      </c>
      <c r="B15" s="94"/>
      <c r="C15" s="95"/>
      <c r="D15" s="95"/>
      <c r="E15" s="95"/>
      <c r="F15" s="95"/>
      <c r="G15" s="95"/>
      <c r="H15" s="95"/>
    </row>
    <row r="16" spans="1:8">
      <c r="A16" s="9"/>
      <c r="B16" s="96"/>
      <c r="C16" s="95"/>
      <c r="D16" s="95"/>
      <c r="E16" s="95"/>
      <c r="F16" s="95"/>
      <c r="G16" s="95"/>
      <c r="H16" s="95"/>
    </row>
    <row r="17" spans="1:8">
      <c r="A17" s="372"/>
      <c r="B17" s="372"/>
      <c r="C17" s="372"/>
      <c r="D17" s="372"/>
      <c r="E17" s="372"/>
      <c r="F17" s="372"/>
      <c r="G17" s="372"/>
      <c r="H17" s="372"/>
    </row>
    <row r="18" spans="1:8">
      <c r="A18" s="387" t="s">
        <v>438</v>
      </c>
      <c r="B18" s="388"/>
      <c r="C18" s="388"/>
      <c r="D18" s="388"/>
      <c r="E18" s="388"/>
      <c r="F18" s="388"/>
      <c r="G18" s="388"/>
      <c r="H18" s="388"/>
    </row>
    <row r="19" spans="1:8" ht="75" customHeight="1">
      <c r="A19" s="65" t="s">
        <v>292</v>
      </c>
      <c r="B19" s="233" t="s">
        <v>439</v>
      </c>
      <c r="C19" s="65" t="s">
        <v>440</v>
      </c>
      <c r="D19" s="65" t="s">
        <v>441</v>
      </c>
      <c r="E19" s="65" t="s">
        <v>443</v>
      </c>
      <c r="F19" s="65" t="s">
        <v>442</v>
      </c>
      <c r="G19" s="65" t="s">
        <v>433</v>
      </c>
      <c r="H19" s="65" t="s">
        <v>434</v>
      </c>
    </row>
    <row r="20" spans="1:8">
      <c r="A20" s="95">
        <v>1</v>
      </c>
      <c r="B20" s="94"/>
      <c r="C20" s="95"/>
      <c r="D20" s="95"/>
      <c r="E20" s="95"/>
      <c r="F20" s="95"/>
      <c r="G20" s="95"/>
      <c r="H20" s="95"/>
    </row>
    <row r="21" spans="1:8">
      <c r="A21" s="95">
        <v>2</v>
      </c>
      <c r="B21" s="94"/>
      <c r="C21" s="95"/>
      <c r="D21" s="95"/>
      <c r="E21" s="95"/>
      <c r="F21" s="95"/>
      <c r="G21" s="95"/>
      <c r="H21" s="95"/>
    </row>
    <row r="22" spans="1:8">
      <c r="A22" s="95">
        <v>3</v>
      </c>
      <c r="B22" s="96"/>
      <c r="C22" s="95"/>
      <c r="D22" s="95"/>
      <c r="E22" s="95"/>
      <c r="F22" s="95"/>
      <c r="G22" s="95"/>
      <c r="H22" s="95"/>
    </row>
    <row r="23" spans="1:8">
      <c r="A23" s="30" t="s">
        <v>437</v>
      </c>
      <c r="B23" s="94"/>
      <c r="C23" s="95"/>
      <c r="D23" s="95"/>
      <c r="E23" s="95"/>
      <c r="F23" s="95"/>
      <c r="G23" s="95"/>
      <c r="H23" s="95"/>
    </row>
    <row r="24" spans="1:8">
      <c r="A24" s="30" t="s">
        <v>437</v>
      </c>
      <c r="B24" s="94"/>
      <c r="C24" s="95"/>
      <c r="D24" s="95"/>
      <c r="E24" s="95"/>
      <c r="F24" s="95"/>
      <c r="G24" s="95"/>
      <c r="H24" s="95"/>
    </row>
    <row r="25" spans="1:8">
      <c r="A25" s="30" t="s">
        <v>437</v>
      </c>
      <c r="B25" s="94"/>
      <c r="C25" s="95"/>
      <c r="D25" s="95"/>
      <c r="E25" s="95"/>
      <c r="F25" s="95"/>
      <c r="G25" s="95"/>
      <c r="H25" s="95"/>
    </row>
    <row r="26" spans="1:8">
      <c r="A26" s="9"/>
      <c r="B26" s="94"/>
      <c r="C26" s="95"/>
      <c r="D26" s="95"/>
      <c r="E26" s="95"/>
      <c r="F26" s="95"/>
      <c r="G26" s="95"/>
      <c r="H26" s="95"/>
    </row>
    <row r="27" spans="1:8">
      <c r="B27" s="97"/>
    </row>
    <row r="28" spans="1:8">
      <c r="B28" s="97"/>
    </row>
    <row r="31" spans="1:8">
      <c r="H31" s="123" t="s">
        <v>150</v>
      </c>
    </row>
  </sheetData>
  <mergeCells count="12">
    <mergeCell ref="D3:H3"/>
    <mergeCell ref="A5:H5"/>
    <mergeCell ref="A1:H1"/>
    <mergeCell ref="A2:C2"/>
    <mergeCell ref="D2:H2"/>
    <mergeCell ref="A3:C3"/>
    <mergeCell ref="A18:H18"/>
    <mergeCell ref="A6:F6"/>
    <mergeCell ref="A4:C4"/>
    <mergeCell ref="D4:H4"/>
    <mergeCell ref="A8:H8"/>
    <mergeCell ref="A17:H17"/>
  </mergeCells>
  <phoneticPr fontId="0" type="noConversion"/>
  <printOptions horizontalCentered="1" gridLines="1"/>
  <pageMargins left="0.42" right="0.27" top="0.62" bottom="0.5" header="0.25" footer="0.25"/>
  <pageSetup paperSize="9" scale="76" orientation="landscape" r:id="rId1"/>
  <headerFooter alignWithMargins="0"/>
</worksheet>
</file>

<file path=xl/worksheets/sheet6.xml><?xml version="1.0" encoding="utf-8"?>
<worksheet xmlns="http://schemas.openxmlformats.org/spreadsheetml/2006/main" xmlns:r="http://schemas.openxmlformats.org/officeDocument/2006/relationships">
  <dimension ref="A2:H20"/>
  <sheetViews>
    <sheetView zoomScale="80" zoomScaleNormal="80" workbookViewId="0">
      <selection activeCell="I9" sqref="I9"/>
    </sheetView>
  </sheetViews>
  <sheetFormatPr defaultRowHeight="12.75"/>
  <cols>
    <col min="1" max="1" width="5.7109375" style="170" customWidth="1"/>
    <col min="2" max="4" width="15.7109375" style="170" customWidth="1"/>
    <col min="5" max="5" width="17.7109375" style="170" customWidth="1"/>
    <col min="6" max="7" width="15.5703125" style="170" customWidth="1"/>
    <col min="8" max="16384" width="9.140625" style="170"/>
  </cols>
  <sheetData>
    <row r="2" spans="1:8">
      <c r="A2" s="121" t="str">
        <f ca="1">Index!A2:C2</f>
        <v>Name of utility/Company:</v>
      </c>
      <c r="B2" s="121"/>
      <c r="C2" s="121"/>
      <c r="D2" s="122"/>
      <c r="E2" s="122"/>
      <c r="F2" s="122"/>
      <c r="G2" s="122"/>
      <c r="H2" s="85"/>
    </row>
    <row r="3" spans="1:8">
      <c r="A3" s="121" t="str">
        <f ca="1">Index!A3:C3</f>
        <v>Name of the Project:</v>
      </c>
      <c r="B3" s="121"/>
      <c r="C3" s="121"/>
      <c r="D3" s="122"/>
      <c r="E3" s="122"/>
      <c r="F3" s="122"/>
      <c r="G3" s="122"/>
      <c r="H3" s="85"/>
    </row>
    <row r="4" spans="1:8">
      <c r="A4" s="121" t="str">
        <f ca="1">Index!A4:C4</f>
        <v>Name of the Transmission Element:</v>
      </c>
      <c r="B4" s="121"/>
      <c r="C4" s="121"/>
      <c r="D4" s="122"/>
      <c r="E4" s="122"/>
      <c r="F4" s="122"/>
      <c r="G4" s="122"/>
      <c r="H4" s="85"/>
    </row>
    <row r="5" spans="1:8" ht="13.5" thickBot="1">
      <c r="B5" s="288"/>
      <c r="C5" s="344"/>
      <c r="D5" s="344"/>
      <c r="E5" s="344"/>
      <c r="F5" s="344"/>
      <c r="G5" s="344"/>
    </row>
    <row r="6" spans="1:8">
      <c r="A6" s="343" t="s">
        <v>591</v>
      </c>
      <c r="B6" s="262"/>
      <c r="C6" s="263"/>
      <c r="D6" s="287"/>
      <c r="E6" s="263"/>
      <c r="F6" s="263"/>
      <c r="G6" s="287" t="s">
        <v>592</v>
      </c>
    </row>
    <row r="7" spans="1:8" ht="13.5" thickBot="1">
      <c r="B7" s="288"/>
      <c r="C7" s="344" t="s">
        <v>593</v>
      </c>
      <c r="D7" s="344"/>
      <c r="E7" s="344"/>
      <c r="F7" s="344"/>
      <c r="G7" s="344"/>
    </row>
    <row r="8" spans="1:8" ht="45" customHeight="1">
      <c r="A8" s="326" t="s">
        <v>594</v>
      </c>
      <c r="B8" s="327" t="s">
        <v>595</v>
      </c>
      <c r="C8" s="327" t="s">
        <v>596</v>
      </c>
      <c r="D8" s="327" t="s">
        <v>597</v>
      </c>
      <c r="E8" s="327" t="s">
        <v>598</v>
      </c>
      <c r="F8" s="327" t="s">
        <v>599</v>
      </c>
      <c r="G8" s="328" t="s">
        <v>600</v>
      </c>
    </row>
    <row r="9" spans="1:8">
      <c r="A9" s="329"/>
      <c r="B9" s="289"/>
      <c r="C9" s="290"/>
      <c r="D9" s="290"/>
      <c r="E9" s="290"/>
      <c r="F9" s="290"/>
      <c r="G9" s="291"/>
    </row>
    <row r="10" spans="1:8">
      <c r="A10" s="329"/>
      <c r="B10" s="289"/>
      <c r="C10" s="290"/>
      <c r="D10" s="290"/>
      <c r="E10" s="290"/>
      <c r="F10" s="290"/>
      <c r="G10" s="291"/>
    </row>
    <row r="11" spans="1:8">
      <c r="A11" s="329"/>
      <c r="B11" s="289"/>
      <c r="C11" s="290"/>
      <c r="D11" s="290"/>
      <c r="E11" s="290"/>
      <c r="F11" s="290"/>
      <c r="G11" s="291"/>
    </row>
    <row r="12" spans="1:8">
      <c r="A12" s="329"/>
      <c r="B12" s="289"/>
      <c r="C12" s="290"/>
      <c r="D12" s="290"/>
      <c r="E12" s="290"/>
      <c r="F12" s="290"/>
      <c r="G12" s="291"/>
    </row>
    <row r="13" spans="1:8">
      <c r="A13" s="329"/>
      <c r="B13" s="289"/>
      <c r="C13" s="290"/>
      <c r="D13" s="290"/>
      <c r="E13" s="290"/>
      <c r="F13" s="290"/>
      <c r="G13" s="291"/>
    </row>
    <row r="14" spans="1:8">
      <c r="A14" s="329"/>
      <c r="B14" s="289"/>
      <c r="C14" s="290"/>
      <c r="D14" s="290"/>
      <c r="E14" s="290"/>
      <c r="F14" s="290"/>
      <c r="G14" s="291"/>
    </row>
    <row r="15" spans="1:8">
      <c r="A15" s="329"/>
      <c r="B15" s="289"/>
      <c r="C15" s="290"/>
      <c r="D15" s="290"/>
      <c r="E15" s="290"/>
      <c r="F15" s="290"/>
      <c r="G15" s="291"/>
    </row>
    <row r="16" spans="1:8">
      <c r="A16" s="329"/>
      <c r="B16" s="289"/>
      <c r="C16" s="290"/>
      <c r="D16" s="290"/>
      <c r="E16" s="290"/>
      <c r="F16" s="290"/>
      <c r="G16" s="291"/>
    </row>
    <row r="17" spans="1:7">
      <c r="A17" s="329"/>
      <c r="B17" s="289"/>
      <c r="C17" s="290"/>
      <c r="D17" s="290"/>
      <c r="E17" s="290"/>
      <c r="F17" s="290"/>
      <c r="G17" s="291"/>
    </row>
    <row r="18" spans="1:7">
      <c r="A18" s="329"/>
      <c r="B18" s="330"/>
      <c r="C18" s="330"/>
      <c r="D18" s="330"/>
      <c r="E18" s="330"/>
      <c r="F18" s="330"/>
      <c r="G18" s="331"/>
    </row>
    <row r="19" spans="1:7">
      <c r="A19" s="329"/>
      <c r="B19" s="330"/>
      <c r="C19" s="330"/>
      <c r="D19" s="330"/>
      <c r="E19" s="330"/>
      <c r="F19" s="330"/>
      <c r="G19" s="331"/>
    </row>
    <row r="20" spans="1:7" ht="13.5" thickBot="1">
      <c r="A20" s="332"/>
      <c r="B20" s="333"/>
      <c r="C20" s="333"/>
      <c r="D20" s="333"/>
      <c r="E20" s="333"/>
      <c r="F20" s="333"/>
      <c r="G20" s="334"/>
    </row>
  </sheetData>
  <phoneticPr fontId="0" type="noConversion"/>
  <printOptions horizontalCentered="1" gridLines="1"/>
  <pageMargins left="0.42" right="0.27" top="0.62" bottom="0.5" header="0.25" footer="0.25"/>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L24"/>
  <sheetViews>
    <sheetView showGridLines="0" view="pageBreakPreview" zoomScale="80" zoomScaleSheetLayoutView="80" workbookViewId="0">
      <selection activeCell="C4" sqref="C4:K4"/>
    </sheetView>
  </sheetViews>
  <sheetFormatPr defaultColWidth="14.7109375" defaultRowHeight="12.75"/>
  <cols>
    <col min="1" max="1" width="2.28515625" style="33" bestFit="1" customWidth="1"/>
    <col min="2" max="2" width="44.28515625" style="27" customWidth="1"/>
    <col min="3" max="3" width="10" style="27" bestFit="1" customWidth="1"/>
    <col min="4" max="5" width="10" style="27" customWidth="1"/>
    <col min="6" max="7" width="8.42578125" style="27" bestFit="1" customWidth="1"/>
    <col min="8" max="8" width="11.140625" style="27" customWidth="1"/>
    <col min="9" max="9" width="8.42578125" style="27" bestFit="1" customWidth="1"/>
    <col min="10" max="10" width="10" style="27" bestFit="1" customWidth="1"/>
    <col min="11" max="11" width="8.42578125" style="27" bestFit="1" customWidth="1"/>
    <col min="12" max="16384" width="14.7109375" style="27"/>
  </cols>
  <sheetData>
    <row r="1" spans="1:12" s="16" customFormat="1" ht="15" customHeight="1">
      <c r="A1" s="372"/>
      <c r="B1" s="372"/>
      <c r="C1" s="372"/>
      <c r="D1" s="372"/>
      <c r="E1" s="372"/>
      <c r="F1" s="372"/>
      <c r="G1" s="372"/>
      <c r="H1" s="372"/>
      <c r="I1" s="372"/>
      <c r="J1" s="372"/>
      <c r="K1" s="372"/>
    </row>
    <row r="2" spans="1:12" s="26" customFormat="1" ht="15" customHeight="1">
      <c r="A2" s="378" t="str">
        <f ca="1">Index!A2:C2</f>
        <v>Name of utility/Company:</v>
      </c>
      <c r="B2" s="378"/>
      <c r="C2" s="368"/>
      <c r="D2" s="368"/>
      <c r="E2" s="368"/>
      <c r="F2" s="368"/>
      <c r="G2" s="368"/>
      <c r="H2" s="368"/>
      <c r="I2" s="368"/>
      <c r="J2" s="368"/>
      <c r="K2" s="368"/>
      <c r="L2" s="25"/>
    </row>
    <row r="3" spans="1:12" s="16" customFormat="1" ht="15" customHeight="1">
      <c r="A3" s="378" t="str">
        <f ca="1">Index!A3:C3</f>
        <v>Name of the Project:</v>
      </c>
      <c r="B3" s="378"/>
      <c r="C3" s="368"/>
      <c r="D3" s="368"/>
      <c r="E3" s="368"/>
      <c r="F3" s="368"/>
      <c r="G3" s="368"/>
      <c r="H3" s="368"/>
      <c r="I3" s="368"/>
      <c r="J3" s="368"/>
      <c r="K3" s="368"/>
    </row>
    <row r="4" spans="1:12" ht="15" customHeight="1">
      <c r="A4" s="378" t="str">
        <f ca="1">Index!A4:C4</f>
        <v>Name of the Transmission Element:</v>
      </c>
      <c r="B4" s="378"/>
      <c r="C4" s="368"/>
      <c r="D4" s="368"/>
      <c r="E4" s="368"/>
      <c r="F4" s="368"/>
      <c r="G4" s="368"/>
      <c r="H4" s="368"/>
      <c r="I4" s="368"/>
      <c r="J4" s="368"/>
      <c r="K4" s="368"/>
    </row>
    <row r="5" spans="1:12" customFormat="1" ht="15" customHeight="1">
      <c r="A5" s="364"/>
      <c r="B5" s="364"/>
      <c r="C5" s="364"/>
      <c r="D5" s="364"/>
      <c r="E5" s="364"/>
      <c r="F5" s="364"/>
      <c r="G5" s="364"/>
      <c r="H5" s="364"/>
      <c r="I5" s="364"/>
      <c r="J5" s="364"/>
      <c r="K5" s="364"/>
    </row>
    <row r="6" spans="1:12" ht="15" customHeight="1">
      <c r="A6" s="375" t="str">
        <f ca="1">Index!D13</f>
        <v>Normative Parameters Considered for Tariff Computations</v>
      </c>
      <c r="B6" s="375"/>
      <c r="C6" s="375"/>
      <c r="D6" s="375"/>
      <c r="E6" s="375"/>
      <c r="F6" s="375"/>
      <c r="G6" s="375"/>
      <c r="H6" s="375"/>
      <c r="I6" s="375"/>
      <c r="J6" s="49" t="s">
        <v>145</v>
      </c>
      <c r="K6" s="50" t="str">
        <f ca="1">Index!C13</f>
        <v>F3</v>
      </c>
    </row>
    <row r="7" spans="1:12" ht="15" customHeight="1">
      <c r="A7" s="391"/>
      <c r="B7" s="391"/>
      <c r="C7" s="391"/>
      <c r="D7" s="391"/>
      <c r="E7" s="391"/>
      <c r="F7" s="391"/>
      <c r="G7" s="391"/>
      <c r="H7" s="391"/>
      <c r="I7" s="391"/>
      <c r="J7" s="391"/>
      <c r="K7" s="391"/>
    </row>
    <row r="8" spans="1:12" ht="15" customHeight="1">
      <c r="A8" s="9"/>
      <c r="B8" s="9" t="s">
        <v>16</v>
      </c>
      <c r="C8" s="30" t="s">
        <v>114</v>
      </c>
      <c r="D8" s="56" t="s">
        <v>639</v>
      </c>
      <c r="E8" s="56" t="s">
        <v>640</v>
      </c>
      <c r="F8" s="56" t="s">
        <v>641</v>
      </c>
      <c r="G8" s="56" t="s">
        <v>642</v>
      </c>
      <c r="H8" s="56" t="s">
        <v>647</v>
      </c>
      <c r="I8" s="56" t="s">
        <v>643</v>
      </c>
      <c r="J8" s="56" t="s">
        <v>644</v>
      </c>
      <c r="K8" s="56" t="s">
        <v>645</v>
      </c>
    </row>
    <row r="9" spans="1:12" ht="15" customHeight="1">
      <c r="A9" s="9"/>
      <c r="B9" s="9"/>
      <c r="C9" s="30"/>
      <c r="D9" s="369" t="s">
        <v>22</v>
      </c>
      <c r="E9" s="370"/>
      <c r="F9" s="370"/>
      <c r="G9" s="371"/>
      <c r="H9" s="80" t="s">
        <v>43</v>
      </c>
      <c r="I9" s="373" t="s">
        <v>7</v>
      </c>
      <c r="J9" s="373"/>
      <c r="K9" s="373"/>
    </row>
    <row r="10" spans="1:12" ht="15" customHeight="1">
      <c r="A10" s="9"/>
      <c r="B10" s="94"/>
      <c r="C10" s="95"/>
      <c r="D10" s="95"/>
      <c r="E10" s="95"/>
      <c r="F10" s="30"/>
      <c r="G10" s="30"/>
      <c r="H10" s="30"/>
      <c r="I10" s="30"/>
      <c r="J10" s="30"/>
      <c r="K10" s="30"/>
    </row>
    <row r="11" spans="1:12" ht="15" customHeight="1">
      <c r="A11" s="95">
        <v>1</v>
      </c>
      <c r="B11" s="94" t="s">
        <v>151</v>
      </c>
      <c r="C11" s="95" t="s">
        <v>21</v>
      </c>
      <c r="D11" s="95"/>
      <c r="E11" s="95"/>
      <c r="F11" s="261">
        <v>0.14000000000000001</v>
      </c>
      <c r="G11" s="261">
        <v>0.14000000000000001</v>
      </c>
      <c r="H11" s="261">
        <v>0.14000000000000001</v>
      </c>
      <c r="I11" s="261">
        <v>0.14000000000000001</v>
      </c>
      <c r="J11" s="261">
        <v>0.14000000000000001</v>
      </c>
      <c r="K11" s="261">
        <v>0.14000000000000001</v>
      </c>
    </row>
    <row r="12" spans="1:12" ht="15" customHeight="1">
      <c r="A12" s="95">
        <f>A11+1</f>
        <v>2</v>
      </c>
      <c r="B12" s="94" t="s">
        <v>152</v>
      </c>
      <c r="C12" s="95" t="s">
        <v>21</v>
      </c>
      <c r="D12" s="95"/>
      <c r="E12" s="95"/>
      <c r="F12" s="89"/>
      <c r="G12" s="87"/>
      <c r="H12" s="87"/>
      <c r="I12" s="88"/>
      <c r="J12" s="88"/>
      <c r="K12" s="88"/>
    </row>
    <row r="13" spans="1:12" ht="15" customHeight="1">
      <c r="A13" s="95">
        <f>A12+1</f>
        <v>3</v>
      </c>
      <c r="B13" s="94" t="s">
        <v>153</v>
      </c>
      <c r="C13" s="95" t="s">
        <v>21</v>
      </c>
      <c r="D13" s="95"/>
      <c r="E13" s="95"/>
      <c r="F13" s="90"/>
      <c r="G13" s="90"/>
      <c r="H13" s="90"/>
      <c r="I13" s="90"/>
      <c r="J13" s="90"/>
      <c r="K13" s="90"/>
    </row>
    <row r="14" spans="1:12">
      <c r="A14" s="95">
        <f>A13+1</f>
        <v>4</v>
      </c>
      <c r="B14" s="94" t="s">
        <v>155</v>
      </c>
      <c r="C14" s="95" t="s">
        <v>156</v>
      </c>
      <c r="D14" s="95"/>
      <c r="E14" s="95"/>
      <c r="F14" s="95"/>
      <c r="G14" s="95"/>
      <c r="H14" s="95"/>
      <c r="I14" s="95"/>
      <c r="J14" s="95"/>
      <c r="K14" s="95"/>
    </row>
    <row r="15" spans="1:12">
      <c r="A15" s="95">
        <f>A14+1</f>
        <v>5</v>
      </c>
      <c r="B15" s="94" t="s">
        <v>157</v>
      </c>
      <c r="C15" s="95" t="s">
        <v>154</v>
      </c>
      <c r="D15" s="95"/>
      <c r="E15" s="95"/>
      <c r="F15" s="95"/>
      <c r="G15" s="95"/>
      <c r="H15" s="95"/>
      <c r="I15" s="95"/>
      <c r="J15" s="95"/>
      <c r="K15" s="95"/>
    </row>
    <row r="16" spans="1:12">
      <c r="A16" s="95">
        <f>A15+1</f>
        <v>6</v>
      </c>
      <c r="B16" s="94" t="s">
        <v>582</v>
      </c>
      <c r="C16" s="95" t="s">
        <v>21</v>
      </c>
      <c r="D16" s="95"/>
      <c r="E16" s="95"/>
      <c r="F16" s="95"/>
      <c r="G16" s="95"/>
      <c r="H16" s="95"/>
      <c r="I16" s="95"/>
      <c r="J16" s="95"/>
      <c r="K16" s="95"/>
    </row>
    <row r="17" spans="1:11">
      <c r="A17" s="9"/>
      <c r="B17" s="94"/>
      <c r="C17" s="95"/>
      <c r="D17" s="95"/>
      <c r="E17" s="95"/>
      <c r="F17" s="95"/>
      <c r="G17" s="95"/>
      <c r="H17" s="95"/>
      <c r="I17" s="95"/>
      <c r="J17" s="95"/>
      <c r="K17" s="95"/>
    </row>
    <row r="18" spans="1:11">
      <c r="B18" s="97"/>
      <c r="C18" s="97"/>
      <c r="D18" s="97"/>
      <c r="E18" s="97"/>
      <c r="F18" s="97"/>
      <c r="G18" s="97"/>
      <c r="H18" s="97"/>
      <c r="I18" s="97"/>
      <c r="J18" s="97"/>
      <c r="K18" s="97"/>
    </row>
    <row r="19" spans="1:11">
      <c r="B19" s="97"/>
    </row>
    <row r="20" spans="1:11">
      <c r="B20" s="97"/>
    </row>
    <row r="21" spans="1:11">
      <c r="B21" s="97"/>
    </row>
    <row r="22" spans="1:11">
      <c r="B22" s="97"/>
    </row>
    <row r="23" spans="1:11">
      <c r="B23" s="97"/>
      <c r="J23" s="390" t="s">
        <v>150</v>
      </c>
      <c r="K23" s="390"/>
    </row>
    <row r="24" spans="1:11">
      <c r="B24" s="97"/>
    </row>
  </sheetData>
  <mergeCells count="13">
    <mergeCell ref="A1:K1"/>
    <mergeCell ref="A7:K7"/>
    <mergeCell ref="A5:K5"/>
    <mergeCell ref="A2:B2"/>
    <mergeCell ref="A3:B3"/>
    <mergeCell ref="A4:B4"/>
    <mergeCell ref="C2:K2"/>
    <mergeCell ref="C3:K3"/>
    <mergeCell ref="C4:K4"/>
    <mergeCell ref="D9:G9"/>
    <mergeCell ref="J23:K23"/>
    <mergeCell ref="I9:K9"/>
    <mergeCell ref="A6:I6"/>
  </mergeCells>
  <phoneticPr fontId="0" type="noConversion"/>
  <printOptions horizontalCentered="1" gridLines="1"/>
  <pageMargins left="0.42" right="0.27" top="0.62" bottom="0.5" header="0.25" footer="0.25"/>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dimension ref="A1:F21"/>
  <sheetViews>
    <sheetView showGridLines="0" view="pageBreakPreview" zoomScale="80" zoomScaleNormal="80" zoomScaleSheetLayoutView="80" workbookViewId="0">
      <selection activeCell="C4" sqref="C4:F4"/>
    </sheetView>
  </sheetViews>
  <sheetFormatPr defaultRowHeight="12.75"/>
  <cols>
    <col min="1" max="1" width="3.42578125" bestFit="1" customWidth="1"/>
    <col min="2" max="2" width="57.140625" bestFit="1" customWidth="1"/>
    <col min="4" max="6" width="12.42578125" bestFit="1" customWidth="1"/>
  </cols>
  <sheetData>
    <row r="1" spans="1:6">
      <c r="A1" s="129"/>
      <c r="B1" s="129"/>
      <c r="C1" s="129"/>
      <c r="D1" s="129"/>
      <c r="E1" s="129"/>
      <c r="F1" s="129"/>
    </row>
    <row r="2" spans="1:6">
      <c r="A2" s="378" t="str">
        <f ca="1">Index!A2:C2</f>
        <v>Name of utility/Company:</v>
      </c>
      <c r="B2" s="378"/>
      <c r="C2" s="368"/>
      <c r="D2" s="368"/>
      <c r="E2" s="368"/>
      <c r="F2" s="368"/>
    </row>
    <row r="3" spans="1:6">
      <c r="A3" s="378" t="str">
        <f ca="1">Index!A3:C3</f>
        <v>Name of the Project:</v>
      </c>
      <c r="B3" s="378"/>
      <c r="C3" s="368"/>
      <c r="D3" s="368"/>
      <c r="E3" s="368"/>
      <c r="F3" s="368"/>
    </row>
    <row r="4" spans="1:6">
      <c r="A4" s="378" t="str">
        <f ca="1">Index!A4:C4</f>
        <v>Name of the Transmission Element:</v>
      </c>
      <c r="B4" s="378"/>
      <c r="C4" s="368"/>
      <c r="D4" s="368"/>
      <c r="E4" s="368"/>
      <c r="F4" s="368"/>
    </row>
    <row r="5" spans="1:6">
      <c r="A5" s="129"/>
      <c r="B5" s="129"/>
      <c r="C5" s="129"/>
      <c r="D5" s="129"/>
      <c r="E5" s="129"/>
      <c r="F5" s="129"/>
    </row>
    <row r="6" spans="1:6">
      <c r="A6" s="375" t="str">
        <f ca="1">Index!D14</f>
        <v>Abstract of admitted Capital Cost for the existing Project</v>
      </c>
      <c r="B6" s="375"/>
      <c r="C6" s="375"/>
      <c r="D6" s="375"/>
      <c r="E6" s="49" t="s">
        <v>145</v>
      </c>
      <c r="F6" s="50" t="str">
        <f ca="1">Index!C14</f>
        <v>F4</v>
      </c>
    </row>
    <row r="7" spans="1:6">
      <c r="A7" s="131"/>
      <c r="B7" s="131"/>
      <c r="C7" s="131"/>
      <c r="D7" s="131"/>
      <c r="E7" s="131"/>
      <c r="F7" s="131"/>
    </row>
    <row r="8" spans="1:6" ht="25.5" customHeight="1">
      <c r="A8" s="30"/>
      <c r="B8" s="65" t="s">
        <v>16</v>
      </c>
      <c r="C8" s="65" t="s">
        <v>114</v>
      </c>
      <c r="D8" s="394" t="s">
        <v>179</v>
      </c>
      <c r="E8" s="395"/>
      <c r="F8" s="396"/>
    </row>
    <row r="9" spans="1:6">
      <c r="A9" s="61">
        <v>1</v>
      </c>
      <c r="B9" s="61" t="s">
        <v>178</v>
      </c>
      <c r="C9" s="22" t="s">
        <v>583</v>
      </c>
      <c r="D9" s="394"/>
      <c r="E9" s="395"/>
      <c r="F9" s="396"/>
    </row>
    <row r="10" spans="1:6">
      <c r="A10" s="61">
        <f t="shared" ref="A10:A15" si="0">A9+1</f>
        <v>2</v>
      </c>
      <c r="B10" s="61" t="s">
        <v>177</v>
      </c>
      <c r="C10" s="62"/>
      <c r="D10" s="394"/>
      <c r="E10" s="395"/>
      <c r="F10" s="396"/>
    </row>
    <row r="11" spans="1:6" ht="25.5">
      <c r="A11" s="61">
        <f t="shared" si="0"/>
        <v>3</v>
      </c>
      <c r="B11" s="134" t="s">
        <v>180</v>
      </c>
      <c r="C11" s="62"/>
      <c r="D11" s="394"/>
      <c r="E11" s="395"/>
      <c r="F11" s="396"/>
    </row>
    <row r="12" spans="1:6">
      <c r="A12" s="61">
        <f t="shared" si="0"/>
        <v>4</v>
      </c>
      <c r="B12" s="61" t="s">
        <v>181</v>
      </c>
      <c r="C12" s="22" t="s">
        <v>583</v>
      </c>
      <c r="D12" s="394"/>
      <c r="E12" s="395"/>
      <c r="F12" s="396"/>
    </row>
    <row r="13" spans="1:6">
      <c r="A13" s="61">
        <f t="shared" si="0"/>
        <v>5</v>
      </c>
      <c r="B13" s="61" t="s">
        <v>182</v>
      </c>
      <c r="C13" s="62"/>
      <c r="D13" s="394"/>
      <c r="E13" s="395"/>
      <c r="F13" s="396"/>
    </row>
    <row r="14" spans="1:6">
      <c r="A14" s="61">
        <f t="shared" si="0"/>
        <v>6</v>
      </c>
      <c r="B14" s="134" t="s">
        <v>183</v>
      </c>
      <c r="C14" s="62"/>
      <c r="D14" s="394"/>
      <c r="E14" s="395"/>
      <c r="F14" s="396"/>
    </row>
    <row r="15" spans="1:6">
      <c r="A15" s="61">
        <f t="shared" si="0"/>
        <v>7</v>
      </c>
      <c r="B15" s="61" t="s">
        <v>184</v>
      </c>
      <c r="C15" s="22" t="s">
        <v>583</v>
      </c>
      <c r="D15" s="394"/>
      <c r="E15" s="395"/>
      <c r="F15" s="396"/>
    </row>
    <row r="16" spans="1:6">
      <c r="A16" s="1"/>
      <c r="B16" s="3"/>
      <c r="C16" s="128"/>
      <c r="D16" s="3"/>
      <c r="E16" s="1"/>
      <c r="F16" s="1"/>
    </row>
    <row r="17" spans="1:6">
      <c r="A17" s="1"/>
      <c r="B17" s="392"/>
      <c r="C17" s="392"/>
      <c r="D17" s="392"/>
      <c r="E17" s="392"/>
      <c r="F17" s="392"/>
    </row>
    <row r="18" spans="1:6">
      <c r="A18" s="1"/>
      <c r="B18" s="3"/>
      <c r="C18" s="128"/>
      <c r="D18" s="3"/>
    </row>
    <row r="19" spans="1:6">
      <c r="A19" s="1"/>
      <c r="B19" s="3"/>
      <c r="C19" s="128"/>
      <c r="D19" s="3"/>
      <c r="E19" s="1"/>
      <c r="F19" s="1"/>
    </row>
    <row r="20" spans="1:6">
      <c r="A20" s="1"/>
      <c r="B20" s="3"/>
      <c r="C20" s="128"/>
      <c r="D20" s="3"/>
      <c r="E20" s="1"/>
      <c r="F20" s="1"/>
    </row>
    <row r="21" spans="1:6">
      <c r="E21" s="393" t="s">
        <v>150</v>
      </c>
      <c r="F21" s="393"/>
    </row>
  </sheetData>
  <mergeCells count="17">
    <mergeCell ref="A6:D6"/>
    <mergeCell ref="A2:B2"/>
    <mergeCell ref="A3:B3"/>
    <mergeCell ref="A4:B4"/>
    <mergeCell ref="C2:F2"/>
    <mergeCell ref="C3:F3"/>
    <mergeCell ref="C4:F4"/>
    <mergeCell ref="B17:F17"/>
    <mergeCell ref="E21:F21"/>
    <mergeCell ref="D8:F8"/>
    <mergeCell ref="D9:F9"/>
    <mergeCell ref="D10:F10"/>
    <mergeCell ref="D11:F11"/>
    <mergeCell ref="D12:F12"/>
    <mergeCell ref="D13:F13"/>
    <mergeCell ref="D14:F14"/>
    <mergeCell ref="D15:F15"/>
  </mergeCells>
  <phoneticPr fontId="0" type="noConversion"/>
  <pageMargins left="0.7" right="0.7" top="0.75" bottom="0.75" header="0.3" footer="0.3"/>
  <pageSetup scale="78"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N47"/>
  <sheetViews>
    <sheetView showGridLines="0" view="pageBreakPreview" topLeftCell="A16" zoomScale="80" zoomScaleNormal="80" zoomScaleSheetLayoutView="80" workbookViewId="0">
      <selection activeCell="D4" sqref="D4:N4"/>
    </sheetView>
  </sheetViews>
  <sheetFormatPr defaultRowHeight="12.75"/>
  <cols>
    <col min="1" max="1" width="3.42578125" bestFit="1" customWidth="1"/>
    <col min="2" max="2" width="31.7109375" bestFit="1" customWidth="1"/>
    <col min="3" max="3" width="5.5703125" bestFit="1" customWidth="1"/>
    <col min="4" max="5" width="12.42578125" bestFit="1" customWidth="1"/>
    <col min="7" max="7" width="5.5703125" bestFit="1" customWidth="1"/>
    <col min="8" max="8" width="11" bestFit="1" customWidth="1"/>
    <col min="9" max="9" width="10.5703125" bestFit="1" customWidth="1"/>
    <col min="11" max="11" width="5.5703125" bestFit="1" customWidth="1"/>
    <col min="12" max="12" width="11" bestFit="1" customWidth="1"/>
    <col min="13" max="13" width="10.5703125" bestFit="1" customWidth="1"/>
  </cols>
  <sheetData>
    <row r="1" spans="1:14">
      <c r="A1" s="129"/>
      <c r="B1" s="129"/>
      <c r="C1" s="129"/>
      <c r="D1" s="129"/>
      <c r="E1" s="129"/>
    </row>
    <row r="2" spans="1:14">
      <c r="A2" s="378" t="str">
        <f ca="1">Index!A2:C2</f>
        <v>Name of utility/Company:</v>
      </c>
      <c r="B2" s="378"/>
      <c r="C2" s="378"/>
      <c r="D2" s="368"/>
      <c r="E2" s="368"/>
      <c r="F2" s="368"/>
      <c r="G2" s="368"/>
      <c r="H2" s="368"/>
      <c r="I2" s="368"/>
      <c r="J2" s="368"/>
      <c r="K2" s="368"/>
      <c r="L2" s="368"/>
      <c r="M2" s="368"/>
      <c r="N2" s="368"/>
    </row>
    <row r="3" spans="1:14">
      <c r="A3" s="378" t="str">
        <f ca="1">Index!A3:C3</f>
        <v>Name of the Project:</v>
      </c>
      <c r="B3" s="378"/>
      <c r="C3" s="378"/>
      <c r="D3" s="368"/>
      <c r="E3" s="368"/>
      <c r="F3" s="368"/>
      <c r="G3" s="368"/>
      <c r="H3" s="368"/>
      <c r="I3" s="368"/>
      <c r="J3" s="368"/>
      <c r="K3" s="368"/>
      <c r="L3" s="368"/>
      <c r="M3" s="368"/>
      <c r="N3" s="368"/>
    </row>
    <row r="4" spans="1:14">
      <c r="A4" s="378" t="str">
        <f ca="1">Index!A4:C4</f>
        <v>Name of the Transmission Element:</v>
      </c>
      <c r="B4" s="378"/>
      <c r="C4" s="378"/>
      <c r="D4" s="368"/>
      <c r="E4" s="368"/>
      <c r="F4" s="368"/>
      <c r="G4" s="368"/>
      <c r="H4" s="368"/>
      <c r="I4" s="368"/>
      <c r="J4" s="368"/>
      <c r="K4" s="368"/>
      <c r="L4" s="368"/>
      <c r="M4" s="368"/>
      <c r="N4" s="368"/>
    </row>
    <row r="5" spans="1:14">
      <c r="A5" s="129"/>
      <c r="B5" s="129"/>
      <c r="C5" s="129"/>
      <c r="D5" s="129"/>
      <c r="E5" s="129"/>
    </row>
    <row r="6" spans="1:14">
      <c r="A6" s="375" t="str">
        <f ca="1">Index!D15</f>
        <v>Details of Foreign Loans</v>
      </c>
      <c r="B6" s="375"/>
      <c r="C6" s="375"/>
      <c r="D6" s="375"/>
      <c r="E6" s="375"/>
      <c r="F6" s="375"/>
      <c r="G6" s="375"/>
      <c r="H6" s="375"/>
      <c r="I6" s="375"/>
      <c r="J6" s="375"/>
      <c r="K6" s="375"/>
      <c r="L6" s="375"/>
      <c r="M6" s="49" t="s">
        <v>145</v>
      </c>
      <c r="N6" s="50" t="str">
        <f ca="1">Index!C15</f>
        <v>F5</v>
      </c>
    </row>
    <row r="7" spans="1:14">
      <c r="A7" s="391" t="s">
        <v>187</v>
      </c>
      <c r="B7" s="391"/>
      <c r="C7" s="391"/>
      <c r="D7" s="391"/>
      <c r="E7" s="391"/>
      <c r="F7" s="391"/>
      <c r="G7" s="391"/>
      <c r="H7" s="391"/>
      <c r="I7" s="391"/>
      <c r="J7" s="391"/>
      <c r="K7" s="391"/>
      <c r="L7" s="391"/>
      <c r="M7" s="391"/>
      <c r="N7" s="391"/>
    </row>
    <row r="8" spans="1:14">
      <c r="A8" s="30"/>
      <c r="B8" s="65" t="s">
        <v>16</v>
      </c>
      <c r="C8" s="394" t="s">
        <v>188</v>
      </c>
      <c r="D8" s="395"/>
      <c r="E8" s="395"/>
      <c r="F8" s="396"/>
      <c r="G8" s="394" t="s">
        <v>203</v>
      </c>
      <c r="H8" s="395"/>
      <c r="I8" s="395"/>
      <c r="J8" s="396"/>
      <c r="K8" s="394" t="s">
        <v>204</v>
      </c>
      <c r="L8" s="395"/>
      <c r="M8" s="395"/>
      <c r="N8" s="396"/>
    </row>
    <row r="9" spans="1:14" ht="38.25">
      <c r="A9" s="61"/>
      <c r="B9" s="61"/>
      <c r="C9" s="135" t="s">
        <v>189</v>
      </c>
      <c r="D9" s="135" t="s">
        <v>193</v>
      </c>
      <c r="E9" s="135" t="s">
        <v>191</v>
      </c>
      <c r="F9" s="135" t="s">
        <v>192</v>
      </c>
      <c r="G9" s="135" t="s">
        <v>189</v>
      </c>
      <c r="H9" s="135" t="s">
        <v>193</v>
      </c>
      <c r="I9" s="135" t="s">
        <v>191</v>
      </c>
      <c r="J9" s="135" t="s">
        <v>192</v>
      </c>
      <c r="K9" s="135" t="s">
        <v>189</v>
      </c>
      <c r="L9" s="135" t="s">
        <v>193</v>
      </c>
      <c r="M9" s="135" t="s">
        <v>191</v>
      </c>
      <c r="N9" s="135" t="s">
        <v>192</v>
      </c>
    </row>
    <row r="10" spans="1:14" ht="14.25">
      <c r="A10" s="61"/>
      <c r="B10" s="59" t="s">
        <v>205</v>
      </c>
      <c r="C10" s="135"/>
      <c r="D10" s="135"/>
      <c r="E10" s="135"/>
      <c r="F10" s="135"/>
      <c r="G10" s="135"/>
      <c r="H10" s="135"/>
      <c r="I10" s="135"/>
      <c r="J10" s="135"/>
      <c r="K10" s="135"/>
      <c r="L10" s="135"/>
      <c r="M10" s="135"/>
      <c r="N10" s="135"/>
    </row>
    <row r="11" spans="1:14" ht="14.25">
      <c r="A11" s="61"/>
      <c r="B11" s="134" t="s">
        <v>198</v>
      </c>
      <c r="C11" s="135"/>
      <c r="D11" s="135"/>
      <c r="E11" s="135"/>
      <c r="F11" s="135"/>
      <c r="G11" s="135"/>
      <c r="H11" s="135"/>
      <c r="I11" s="135"/>
      <c r="J11" s="135"/>
      <c r="K11" s="135"/>
      <c r="L11" s="135"/>
      <c r="M11" s="135"/>
      <c r="N11" s="135"/>
    </row>
    <row r="12" spans="1:14">
      <c r="A12" s="61"/>
      <c r="B12" s="61" t="s">
        <v>195</v>
      </c>
      <c r="C12" s="135"/>
      <c r="D12" s="135"/>
      <c r="E12" s="135"/>
      <c r="F12" s="135"/>
      <c r="G12" s="135"/>
      <c r="H12" s="135"/>
      <c r="I12" s="135"/>
      <c r="J12" s="135"/>
      <c r="K12" s="135"/>
      <c r="L12" s="135"/>
      <c r="M12" s="135"/>
      <c r="N12" s="135"/>
    </row>
    <row r="13" spans="1:14">
      <c r="A13" s="61"/>
      <c r="B13" s="61" t="s">
        <v>196</v>
      </c>
      <c r="C13" s="135"/>
      <c r="D13" s="135"/>
      <c r="E13" s="135"/>
      <c r="F13" s="135"/>
      <c r="G13" s="135"/>
      <c r="H13" s="135"/>
      <c r="I13" s="135"/>
      <c r="J13" s="135"/>
      <c r="K13" s="135"/>
      <c r="L13" s="135"/>
      <c r="M13" s="135"/>
      <c r="N13" s="135"/>
    </row>
    <row r="14" spans="1:14">
      <c r="A14" s="61"/>
      <c r="B14" s="134" t="s">
        <v>197</v>
      </c>
      <c r="C14" s="135"/>
      <c r="D14" s="135"/>
      <c r="E14" s="135"/>
      <c r="F14" s="135"/>
      <c r="G14" s="135"/>
      <c r="H14" s="135"/>
      <c r="I14" s="135"/>
      <c r="J14" s="135"/>
      <c r="K14" s="135"/>
      <c r="L14" s="135"/>
      <c r="M14" s="135"/>
      <c r="N14" s="135"/>
    </row>
    <row r="15" spans="1:14" ht="14.25">
      <c r="A15" s="61"/>
      <c r="B15" s="61" t="s">
        <v>199</v>
      </c>
      <c r="C15" s="135"/>
      <c r="D15" s="135"/>
      <c r="E15" s="135"/>
      <c r="F15" s="135"/>
      <c r="G15" s="135"/>
      <c r="H15" s="135"/>
      <c r="I15" s="135"/>
      <c r="J15" s="135"/>
      <c r="K15" s="135"/>
      <c r="L15" s="135"/>
      <c r="M15" s="135"/>
      <c r="N15" s="135"/>
    </row>
    <row r="16" spans="1:14">
      <c r="A16" s="61"/>
      <c r="B16" s="61" t="s">
        <v>200</v>
      </c>
      <c r="C16" s="135"/>
      <c r="D16" s="135"/>
      <c r="E16" s="135"/>
      <c r="F16" s="135"/>
      <c r="G16" s="135"/>
      <c r="H16" s="135"/>
      <c r="I16" s="135"/>
      <c r="J16" s="135"/>
      <c r="K16" s="135"/>
      <c r="L16" s="135"/>
      <c r="M16" s="135"/>
      <c r="N16" s="135"/>
    </row>
    <row r="17" spans="1:14">
      <c r="A17" s="61"/>
      <c r="B17" s="61" t="s">
        <v>201</v>
      </c>
      <c r="C17" s="135"/>
      <c r="D17" s="135"/>
      <c r="E17" s="135"/>
      <c r="F17" s="135"/>
      <c r="G17" s="135"/>
      <c r="H17" s="135"/>
      <c r="I17" s="135"/>
      <c r="J17" s="135"/>
      <c r="K17" s="135"/>
      <c r="L17" s="135"/>
      <c r="M17" s="135"/>
      <c r="N17" s="135"/>
    </row>
    <row r="18" spans="1:14">
      <c r="A18" s="61"/>
      <c r="B18" s="61" t="s">
        <v>202</v>
      </c>
      <c r="C18" s="135"/>
      <c r="D18" s="135"/>
      <c r="E18" s="135"/>
      <c r="F18" s="135"/>
      <c r="G18" s="135"/>
      <c r="H18" s="135"/>
      <c r="I18" s="135"/>
      <c r="J18" s="135"/>
      <c r="K18" s="135"/>
      <c r="L18" s="135"/>
      <c r="M18" s="135"/>
      <c r="N18" s="135"/>
    </row>
    <row r="19" spans="1:14">
      <c r="A19" s="1"/>
      <c r="B19" s="3"/>
      <c r="C19" s="3"/>
      <c r="D19" s="1"/>
      <c r="E19" s="1"/>
    </row>
    <row r="20" spans="1:14" ht="14.25">
      <c r="A20" s="61"/>
      <c r="B20" s="59" t="s">
        <v>206</v>
      </c>
      <c r="C20" s="135"/>
      <c r="D20" s="135"/>
      <c r="E20" s="135"/>
      <c r="F20" s="135"/>
      <c r="G20" s="135"/>
      <c r="H20" s="135"/>
      <c r="I20" s="135"/>
      <c r="J20" s="135"/>
      <c r="K20" s="135"/>
      <c r="L20" s="135"/>
      <c r="M20" s="135"/>
      <c r="N20" s="135"/>
    </row>
    <row r="21" spans="1:14" ht="14.25">
      <c r="A21" s="61"/>
      <c r="B21" s="134" t="s">
        <v>198</v>
      </c>
      <c r="C21" s="135"/>
      <c r="D21" s="135"/>
      <c r="E21" s="135"/>
      <c r="F21" s="135"/>
      <c r="G21" s="135"/>
      <c r="H21" s="135"/>
      <c r="I21" s="135"/>
      <c r="J21" s="135"/>
      <c r="K21" s="135"/>
      <c r="L21" s="135"/>
      <c r="M21" s="135"/>
      <c r="N21" s="135"/>
    </row>
    <row r="22" spans="1:14">
      <c r="A22" s="61"/>
      <c r="B22" s="61" t="s">
        <v>195</v>
      </c>
      <c r="C22" s="135"/>
      <c r="D22" s="135"/>
      <c r="E22" s="135"/>
      <c r="F22" s="135"/>
      <c r="G22" s="135"/>
      <c r="H22" s="135"/>
      <c r="I22" s="135"/>
      <c r="J22" s="135"/>
      <c r="K22" s="135"/>
      <c r="L22" s="135"/>
      <c r="M22" s="135"/>
      <c r="N22" s="135"/>
    </row>
    <row r="23" spans="1:14">
      <c r="A23" s="61"/>
      <c r="B23" s="61" t="s">
        <v>196</v>
      </c>
      <c r="C23" s="135"/>
      <c r="D23" s="135"/>
      <c r="E23" s="135"/>
      <c r="F23" s="135"/>
      <c r="G23" s="135"/>
      <c r="H23" s="135"/>
      <c r="I23" s="135"/>
      <c r="J23" s="135"/>
      <c r="K23" s="135"/>
      <c r="L23" s="135"/>
      <c r="M23" s="135"/>
      <c r="N23" s="135"/>
    </row>
    <row r="24" spans="1:14">
      <c r="A24" s="61"/>
      <c r="B24" s="134" t="s">
        <v>197</v>
      </c>
      <c r="C24" s="135"/>
      <c r="D24" s="135"/>
      <c r="E24" s="135"/>
      <c r="F24" s="135"/>
      <c r="G24" s="135"/>
      <c r="H24" s="135"/>
      <c r="I24" s="135"/>
      <c r="J24" s="135"/>
      <c r="K24" s="135"/>
      <c r="L24" s="135"/>
      <c r="M24" s="135"/>
      <c r="N24" s="135"/>
    </row>
    <row r="25" spans="1:14" ht="14.25">
      <c r="A25" s="61"/>
      <c r="B25" s="61" t="s">
        <v>199</v>
      </c>
      <c r="C25" s="135"/>
      <c r="D25" s="135"/>
      <c r="E25" s="135"/>
      <c r="F25" s="135"/>
      <c r="G25" s="135"/>
      <c r="H25" s="135"/>
      <c r="I25" s="135"/>
      <c r="J25" s="135"/>
      <c r="K25" s="135"/>
      <c r="L25" s="135"/>
      <c r="M25" s="135"/>
      <c r="N25" s="135"/>
    </row>
    <row r="26" spans="1:14">
      <c r="A26" s="61"/>
      <c r="B26" s="61" t="s">
        <v>200</v>
      </c>
      <c r="C26" s="135"/>
      <c r="D26" s="135"/>
      <c r="E26" s="135"/>
      <c r="F26" s="135"/>
      <c r="G26" s="135"/>
      <c r="H26" s="135"/>
      <c r="I26" s="135"/>
      <c r="J26" s="135"/>
      <c r="K26" s="135"/>
      <c r="L26" s="135"/>
      <c r="M26" s="135"/>
      <c r="N26" s="135"/>
    </row>
    <row r="27" spans="1:14">
      <c r="A27" s="61"/>
      <c r="B27" s="61" t="s">
        <v>201</v>
      </c>
      <c r="C27" s="135"/>
      <c r="D27" s="135"/>
      <c r="E27" s="135"/>
      <c r="F27" s="135"/>
      <c r="G27" s="135"/>
      <c r="H27" s="135"/>
      <c r="I27" s="135"/>
      <c r="J27" s="135"/>
      <c r="K27" s="135"/>
      <c r="L27" s="135"/>
      <c r="M27" s="135"/>
      <c r="N27" s="135"/>
    </row>
    <row r="28" spans="1:14">
      <c r="A28" s="61"/>
      <c r="B28" s="61" t="s">
        <v>202</v>
      </c>
      <c r="C28" s="135"/>
      <c r="D28" s="135"/>
      <c r="E28" s="135"/>
      <c r="F28" s="135"/>
      <c r="G28" s="135"/>
      <c r="H28" s="135"/>
      <c r="I28" s="135"/>
      <c r="J28" s="135"/>
      <c r="K28" s="135"/>
      <c r="L28" s="135"/>
      <c r="M28" s="135"/>
      <c r="N28" s="135"/>
    </row>
    <row r="30" spans="1:14" ht="14.25">
      <c r="A30" s="61"/>
      <c r="B30" s="59" t="s">
        <v>207</v>
      </c>
      <c r="C30" s="135"/>
      <c r="D30" s="135"/>
      <c r="E30" s="135"/>
      <c r="F30" s="135"/>
      <c r="G30" s="135"/>
      <c r="H30" s="135"/>
      <c r="I30" s="135"/>
      <c r="J30" s="135"/>
      <c r="K30" s="135"/>
      <c r="L30" s="135"/>
      <c r="M30" s="135"/>
      <c r="N30" s="135"/>
    </row>
    <row r="31" spans="1:14" ht="14.25">
      <c r="A31" s="61"/>
      <c r="B31" s="134" t="s">
        <v>198</v>
      </c>
      <c r="C31" s="135"/>
      <c r="D31" s="135"/>
      <c r="E31" s="135"/>
      <c r="F31" s="135"/>
      <c r="G31" s="135"/>
      <c r="H31" s="135"/>
      <c r="I31" s="135"/>
      <c r="J31" s="135"/>
      <c r="K31" s="135"/>
      <c r="L31" s="135"/>
      <c r="M31" s="135"/>
      <c r="N31" s="135"/>
    </row>
    <row r="32" spans="1:14">
      <c r="A32" s="61"/>
      <c r="B32" s="61" t="s">
        <v>195</v>
      </c>
      <c r="C32" s="135"/>
      <c r="D32" s="135"/>
      <c r="E32" s="135"/>
      <c r="F32" s="135"/>
      <c r="G32" s="135"/>
      <c r="H32" s="135"/>
      <c r="I32" s="135"/>
      <c r="J32" s="135"/>
      <c r="K32" s="135"/>
      <c r="L32" s="135"/>
      <c r="M32" s="135"/>
      <c r="N32" s="135"/>
    </row>
    <row r="33" spans="1:14">
      <c r="A33" s="61"/>
      <c r="B33" s="61" t="s">
        <v>196</v>
      </c>
      <c r="C33" s="135"/>
      <c r="D33" s="135"/>
      <c r="E33" s="135"/>
      <c r="F33" s="135"/>
      <c r="G33" s="135"/>
      <c r="H33" s="135"/>
      <c r="I33" s="135"/>
      <c r="J33" s="135"/>
      <c r="K33" s="135"/>
      <c r="L33" s="135"/>
      <c r="M33" s="135"/>
      <c r="N33" s="135"/>
    </row>
    <row r="34" spans="1:14">
      <c r="A34" s="61"/>
      <c r="B34" s="134" t="s">
        <v>197</v>
      </c>
      <c r="C34" s="135"/>
      <c r="D34" s="135"/>
      <c r="E34" s="135"/>
      <c r="F34" s="135"/>
      <c r="G34" s="135"/>
      <c r="H34" s="135"/>
      <c r="I34" s="135"/>
      <c r="J34" s="135"/>
      <c r="K34" s="135"/>
      <c r="L34" s="135"/>
      <c r="M34" s="135"/>
      <c r="N34" s="135"/>
    </row>
    <row r="35" spans="1:14" ht="14.25">
      <c r="A35" s="61"/>
      <c r="B35" s="61" t="s">
        <v>199</v>
      </c>
      <c r="C35" s="135"/>
      <c r="D35" s="135"/>
      <c r="E35" s="135"/>
      <c r="F35" s="135"/>
      <c r="G35" s="135"/>
      <c r="H35" s="135"/>
      <c r="I35" s="135"/>
      <c r="J35" s="135"/>
      <c r="K35" s="135"/>
      <c r="L35" s="135"/>
      <c r="M35" s="135"/>
      <c r="N35" s="135"/>
    </row>
    <row r="36" spans="1:14">
      <c r="A36" s="61"/>
      <c r="B36" s="61" t="s">
        <v>200</v>
      </c>
      <c r="C36" s="135"/>
      <c r="D36" s="135"/>
      <c r="E36" s="135"/>
      <c r="F36" s="135"/>
      <c r="G36" s="135"/>
      <c r="H36" s="135"/>
      <c r="I36" s="135"/>
      <c r="J36" s="135"/>
      <c r="K36" s="135"/>
      <c r="L36" s="135"/>
      <c r="M36" s="135"/>
      <c r="N36" s="135"/>
    </row>
    <row r="37" spans="1:14">
      <c r="A37" s="61"/>
      <c r="B37" s="61" t="s">
        <v>201</v>
      </c>
      <c r="C37" s="135"/>
      <c r="D37" s="135"/>
      <c r="E37" s="135"/>
      <c r="F37" s="135"/>
      <c r="G37" s="135"/>
      <c r="H37" s="135"/>
      <c r="I37" s="135"/>
      <c r="J37" s="135"/>
      <c r="K37" s="135"/>
      <c r="L37" s="135"/>
      <c r="M37" s="135"/>
      <c r="N37" s="135"/>
    </row>
    <row r="38" spans="1:14">
      <c r="A38" s="61"/>
      <c r="B38" s="61" t="s">
        <v>202</v>
      </c>
      <c r="C38" s="135"/>
      <c r="D38" s="135"/>
      <c r="E38" s="135"/>
      <c r="F38" s="135"/>
      <c r="G38" s="135"/>
      <c r="H38" s="135"/>
      <c r="I38" s="135"/>
      <c r="J38" s="135"/>
      <c r="K38" s="135"/>
      <c r="L38" s="135"/>
      <c r="M38" s="135"/>
      <c r="N38" s="135"/>
    </row>
    <row r="40" spans="1:14" ht="14.25">
      <c r="B40" s="10" t="s">
        <v>210</v>
      </c>
    </row>
    <row r="41" spans="1:14" ht="14.25">
      <c r="B41" s="10" t="s">
        <v>209</v>
      </c>
    </row>
    <row r="42" spans="1:14" ht="14.25">
      <c r="B42" s="10" t="s">
        <v>208</v>
      </c>
    </row>
    <row r="47" spans="1:14">
      <c r="L47" s="393" t="s">
        <v>150</v>
      </c>
      <c r="M47" s="393"/>
    </row>
  </sheetData>
  <mergeCells count="12">
    <mergeCell ref="L47:M47"/>
    <mergeCell ref="C8:F8"/>
    <mergeCell ref="G8:J8"/>
    <mergeCell ref="K8:N8"/>
    <mergeCell ref="A6:L6"/>
    <mergeCell ref="A7:N7"/>
    <mergeCell ref="A2:C2"/>
    <mergeCell ref="A3:C3"/>
    <mergeCell ref="A4:C4"/>
    <mergeCell ref="D2:N2"/>
    <mergeCell ref="D3:N3"/>
    <mergeCell ref="D4:N4"/>
  </mergeCells>
  <phoneticPr fontId="0" type="noConversion"/>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40</vt:i4>
      </vt:variant>
    </vt:vector>
  </HeadingPairs>
  <TitlesOfParts>
    <vt:vector size="75" baseType="lpstr">
      <vt:lpstr>Cover</vt:lpstr>
      <vt:lpstr>Index</vt:lpstr>
      <vt:lpstr>F1</vt:lpstr>
      <vt:lpstr>F1a</vt:lpstr>
      <vt:lpstr>F2</vt:lpstr>
      <vt:lpstr>F2a</vt:lpstr>
      <vt:lpstr>F3</vt:lpstr>
      <vt:lpstr>F4</vt:lpstr>
      <vt:lpstr>F5</vt:lpstr>
      <vt:lpstr>F6</vt:lpstr>
      <vt:lpstr>F7</vt:lpstr>
      <vt:lpstr>F8</vt:lpstr>
      <vt:lpstr>F9</vt:lpstr>
      <vt:lpstr>F10</vt:lpstr>
      <vt:lpstr>F11</vt:lpstr>
      <vt:lpstr>F12</vt:lpstr>
      <vt:lpstr>F13</vt:lpstr>
      <vt:lpstr>F14</vt:lpstr>
      <vt:lpstr>F15</vt:lpstr>
      <vt:lpstr>F16</vt:lpstr>
      <vt:lpstr>F17</vt:lpstr>
      <vt:lpstr>F18</vt:lpstr>
      <vt:lpstr>F19</vt:lpstr>
      <vt:lpstr>F19a</vt:lpstr>
      <vt:lpstr>F20</vt:lpstr>
      <vt:lpstr>F21</vt:lpstr>
      <vt:lpstr>F21a</vt:lpstr>
      <vt:lpstr>F22</vt:lpstr>
      <vt:lpstr>F23</vt:lpstr>
      <vt:lpstr>F24</vt:lpstr>
      <vt:lpstr>F25</vt:lpstr>
      <vt:lpstr>F26</vt:lpstr>
      <vt:lpstr>F27</vt:lpstr>
      <vt:lpstr>F28</vt:lpstr>
      <vt:lpstr>F29</vt:lpstr>
      <vt:lpstr>'F1'!Print_Area</vt:lpstr>
      <vt:lpstr>'F10'!Print_Area</vt:lpstr>
      <vt:lpstr>'F12'!Print_Area</vt:lpstr>
      <vt:lpstr>'F13'!Print_Area</vt:lpstr>
      <vt:lpstr>'F14'!Print_Area</vt:lpstr>
      <vt:lpstr>'F16'!Print_Area</vt:lpstr>
      <vt:lpstr>'F17'!Print_Area</vt:lpstr>
      <vt:lpstr>'F18'!Print_Area</vt:lpstr>
      <vt:lpstr>'F19'!Print_Area</vt:lpstr>
      <vt:lpstr>F19a!Print_Area</vt:lpstr>
      <vt:lpstr>F1a!Print_Area</vt:lpstr>
      <vt:lpstr>'F2'!Print_Area</vt:lpstr>
      <vt:lpstr>'F20'!Print_Area</vt:lpstr>
      <vt:lpstr>'F21'!Print_Area</vt:lpstr>
      <vt:lpstr>F21a!Print_Area</vt:lpstr>
      <vt:lpstr>'F23'!Print_Area</vt:lpstr>
      <vt:lpstr>'F24'!Print_Area</vt:lpstr>
      <vt:lpstr>'F25'!Print_Area</vt:lpstr>
      <vt:lpstr>'F27'!Print_Area</vt:lpstr>
      <vt:lpstr>'F29'!Print_Area</vt:lpstr>
      <vt:lpstr>F2a!Print_Area</vt:lpstr>
      <vt:lpstr>'F3'!Print_Area</vt:lpstr>
      <vt:lpstr>'F4'!Print_Area</vt:lpstr>
      <vt:lpstr>'F5'!Print_Area</vt:lpstr>
      <vt:lpstr>'F6'!Print_Area</vt:lpstr>
      <vt:lpstr>'F7'!Print_Area</vt:lpstr>
      <vt:lpstr>'F8'!Print_Area</vt:lpstr>
      <vt:lpstr>'F9'!Print_Area</vt:lpstr>
      <vt:lpstr>Index!Print_Area</vt:lpstr>
      <vt:lpstr>'F19'!Print_Titles</vt:lpstr>
      <vt:lpstr>F19a!Print_Titles</vt:lpstr>
      <vt:lpstr>'F2'!Print_Titles</vt:lpstr>
      <vt:lpstr>'F20'!Print_Titles</vt:lpstr>
      <vt:lpstr>'F21'!Print_Titles</vt:lpstr>
      <vt:lpstr>'F22'!Print_Titles</vt:lpstr>
      <vt:lpstr>'F23'!Print_Titles</vt:lpstr>
      <vt:lpstr>'F24'!Print_Titles</vt:lpstr>
      <vt:lpstr>'F25'!Print_Titles</vt:lpstr>
      <vt:lpstr>'F27'!Print_Titles</vt:lpstr>
      <vt:lpstr>'F3'!Print_Titles</vt:lpstr>
    </vt:vector>
  </TitlesOfParts>
  <Company>PricewaterhouseCoopers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Seven</dc:creator>
  <cp:lastModifiedBy>User</cp:lastModifiedBy>
  <cp:lastPrinted>2014-06-06T07:27:14Z</cp:lastPrinted>
  <dcterms:created xsi:type="dcterms:W3CDTF">2003-08-04T10:43:23Z</dcterms:created>
  <dcterms:modified xsi:type="dcterms:W3CDTF">2014-06-11T07:29:03Z</dcterms:modified>
</cp:coreProperties>
</file>